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Comparison" sheetId="1" r:id="rId1"/>
    <sheet name="EFBL (acc. IPPC)" sheetId="2" r:id="rId2"/>
  </sheets>
  <definedNames/>
  <calcPr fullCalcOnLoad="1"/>
</workbook>
</file>

<file path=xl/comments1.xml><?xml version="1.0" encoding="utf-8"?>
<comments xmlns="http://schemas.openxmlformats.org/spreadsheetml/2006/main">
  <authors>
    <author>achazrtokr</author>
  </authors>
  <commentList>
    <comment ref="G12" authorId="0">
      <text>
        <r>
          <rPr>
            <sz val="8"/>
            <rFont val="Tahoma"/>
            <family val="2"/>
          </rPr>
          <t>according to IPPC permiit:
2012 - 2040,5 t N2O
2012.10.14 - 2012.12.31 - 440,44 t N2O</t>
        </r>
      </text>
    </comment>
    <comment ref="G24" authorId="0">
      <text>
        <r>
          <rPr>
            <sz val="8"/>
            <rFont val="Tahoma"/>
            <family val="2"/>
          </rPr>
          <t>according to IPPC permiit:
2012 - 2040,5 t N2O
2012.10.14 - 2012.12.31 - 440,44 t N2O</t>
        </r>
      </text>
    </comment>
  </commentList>
</comments>
</file>

<file path=xl/comments2.xml><?xml version="1.0" encoding="utf-8"?>
<comments xmlns="http://schemas.openxmlformats.org/spreadsheetml/2006/main">
  <authors>
    <author>DELL</author>
    <author>achazrtokr</author>
    <author>Diana Vedlugaite</author>
  </authors>
  <commentList>
    <comment ref="B5" authorId="0">
      <text>
        <r>
          <rPr>
            <sz val="8"/>
            <rFont val="Tahoma"/>
            <family val="2"/>
          </rPr>
          <t>Information is taken from the IPPC permit.</t>
        </r>
      </text>
    </comment>
    <comment ref="B13" authorId="0">
      <text>
        <r>
          <rPr>
            <sz val="8"/>
            <rFont val="Tahoma"/>
            <family val="2"/>
          </rPr>
          <t>Information is taken from the IPPC permit.</t>
        </r>
      </text>
    </comment>
    <comment ref="G20" authorId="1">
      <text>
        <r>
          <rPr>
            <sz val="8"/>
            <rFont val="Tahoma"/>
            <family val="2"/>
          </rPr>
          <t>according to IPPC permiit:
2012 - 2040,5 t N2O
2012.10.14 - 2012.12.31 - 440,44 t N2O</t>
        </r>
      </text>
    </comment>
    <comment ref="G26" authorId="2">
      <text>
        <r>
          <rPr>
            <sz val="8"/>
            <rFont val="Tahoma"/>
            <family val="2"/>
          </rPr>
          <t>67.48 g/s is recalculated into the emission limit:
2012.10.14 - 2012.12.31 - 460.59 t N2O</t>
        </r>
      </text>
    </comment>
    <comment ref="F5" authorId="2">
      <text>
        <r>
          <rPr>
            <sz val="8"/>
            <rFont val="Tahoma"/>
            <family val="2"/>
          </rPr>
          <t>ELV of 67.48 g/s is applied to the baseline campaign to reflect the impact of N2O regulation.</t>
        </r>
      </text>
    </comment>
    <comment ref="D10" authorId="2">
      <text>
        <r>
          <rPr>
            <sz val="8"/>
            <rFont val="Tahoma"/>
            <family val="2"/>
          </rPr>
          <t>Rated capacity is recalculated to the quantity that is proportional to the operation time.</t>
        </r>
      </text>
    </comment>
  </commentList>
</comments>
</file>

<file path=xl/sharedStrings.xml><?xml version="1.0" encoding="utf-8"?>
<sst xmlns="http://schemas.openxmlformats.org/spreadsheetml/2006/main" count="97" uniqueCount="68">
  <si>
    <t>Conclusion:</t>
  </si>
  <si>
    <t>COMPARISON OF CALCULATED N2O EMISSIONS AND PERMITED EMISSIONS ACCORDING TO THE IPPC PERMIT</t>
  </si>
  <si>
    <r>
      <t>Calculated emission factor of baseline campaign is EF</t>
    </r>
    <r>
      <rPr>
        <vertAlign val="subscript"/>
        <sz val="11"/>
        <rFont val="Times New Roman"/>
        <family val="1"/>
      </rPr>
      <t>BL</t>
    </r>
    <r>
      <rPr>
        <sz val="11"/>
        <rFont val="Times New Roman"/>
        <family val="1"/>
      </rPr>
      <t>=</t>
    </r>
  </si>
  <si>
    <r>
      <t>tN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O/t HNO</t>
    </r>
    <r>
      <rPr>
        <vertAlign val="subscript"/>
        <sz val="11"/>
        <rFont val="Times New Roman"/>
        <family val="1"/>
      </rPr>
      <t>3</t>
    </r>
  </si>
  <si>
    <r>
      <t>t HNO</t>
    </r>
    <r>
      <rPr>
        <vertAlign val="subscript"/>
        <sz val="11"/>
        <rFont val="Times New Roman"/>
        <family val="1"/>
      </rPr>
      <t>3</t>
    </r>
  </si>
  <si>
    <r>
      <t>t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O/year</t>
    </r>
  </si>
  <si>
    <r>
      <t>Emissions of 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 in 2012:</t>
    </r>
  </si>
  <si>
    <r>
      <t>Emissions of 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 in 2012</t>
    </r>
  </si>
  <si>
    <r>
      <t>In 2012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emissions without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O abatement system would be </t>
    </r>
    <r>
      <rPr>
        <b/>
        <sz val="10"/>
        <color indexed="10"/>
        <rFont val="Arial"/>
        <family val="2"/>
      </rPr>
      <t>higher</t>
    </r>
    <r>
      <rPr>
        <b/>
        <sz val="10"/>
        <rFont val="Arial"/>
        <family val="2"/>
      </rPr>
      <t xml:space="preserve"> than permitted emissions acc. IPPC permit</t>
    </r>
  </si>
  <si>
    <r>
      <t>In 2012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emissions without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O abatement system would be </t>
    </r>
    <r>
      <rPr>
        <b/>
        <sz val="10"/>
        <color indexed="10"/>
        <rFont val="Arial"/>
        <family val="2"/>
      </rPr>
      <t>higher</t>
    </r>
    <r>
      <rPr>
        <b/>
        <sz val="10"/>
        <rFont val="Arial"/>
        <family val="2"/>
      </rPr>
      <t xml:space="preserve"> than permitted  emissions acc. IPPC permit</t>
    </r>
  </si>
  <si>
    <r>
      <t>Without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abatement system emissions of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in 2012 would be</t>
    </r>
  </si>
  <si>
    <r>
      <t>Without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abatement system  emissions of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in 2012 would be</t>
    </r>
  </si>
  <si>
    <t>According to the AM0034, regulations shall be compared to the</t>
  </si>
  <si>
    <r>
      <t>calculated baseline factor for the project (EF</t>
    </r>
    <r>
      <rPr>
        <b/>
        <vertAlign val="subscript"/>
        <sz val="12"/>
        <rFont val="Times New Roman"/>
        <family val="1"/>
      </rPr>
      <t>BL</t>
    </r>
    <r>
      <rPr>
        <b/>
        <sz val="12"/>
        <rFont val="Times New Roman"/>
        <family val="1"/>
      </rPr>
      <t>). The regulatory level is expressed</t>
    </r>
  </si>
  <si>
    <r>
      <t>as a relative limit on 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 emissions expressed as a quantity per unit of output.</t>
    </r>
  </si>
  <si>
    <t>Planned production since 2008:</t>
  </si>
  <si>
    <r>
      <t>EF</t>
    </r>
    <r>
      <rPr>
        <vertAlign val="subscript"/>
        <sz val="12"/>
        <rFont val="Times New Roman"/>
        <family val="1"/>
      </rPr>
      <t>BL</t>
    </r>
  </si>
  <si>
    <r>
      <t>kg/t HNO</t>
    </r>
    <r>
      <rPr>
        <vertAlign val="subscript"/>
        <sz val="12"/>
        <rFont val="Times New Roman"/>
        <family val="1"/>
      </rPr>
      <t>3</t>
    </r>
  </si>
  <si>
    <t>Nitric acid</t>
  </si>
  <si>
    <t>t/year</t>
  </si>
  <si>
    <t>t/24 hours</t>
  </si>
  <si>
    <t>Allowable emissions:</t>
  </si>
  <si>
    <t>Calculation of</t>
  </si>
  <si>
    <t>EFreg</t>
  </si>
  <si>
    <t>and comparison with</t>
  </si>
  <si>
    <t>&lt;</t>
  </si>
  <si>
    <t>2)</t>
  </si>
  <si>
    <t>The comparison is performed using the permitted emissions from the IPPC permit for the operational period and actual production data:</t>
  </si>
  <si>
    <t>NAP =</t>
  </si>
  <si>
    <r>
      <t>t HNO</t>
    </r>
    <r>
      <rPr>
        <vertAlign val="subscript"/>
        <sz val="12"/>
        <rFont val="Times New Roman"/>
        <family val="1"/>
      </rPr>
      <t>3</t>
    </r>
  </si>
  <si>
    <r>
      <t>t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O/year</t>
    </r>
  </si>
  <si>
    <t>NAP=</t>
  </si>
  <si>
    <t>3)</t>
  </si>
  <si>
    <t>In 2012,</t>
  </si>
  <si>
    <t>The comparison is performed using the emission limit values (ELV) from the IPPC permit:</t>
  </si>
  <si>
    <t>g/s</t>
  </si>
  <si>
    <r>
      <t>t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</si>
  <si>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EF</t>
    </r>
    <r>
      <rPr>
        <vertAlign val="subscript"/>
        <sz val="12"/>
        <rFont val="Times New Roman"/>
        <family val="1"/>
      </rPr>
      <t>reg</t>
    </r>
    <r>
      <rPr>
        <sz val="12"/>
        <rFont val="Times New Roman"/>
        <family val="1"/>
      </rPr>
      <t>=</t>
    </r>
  </si>
  <si>
    <t>1)</t>
  </si>
  <si>
    <r>
      <t>Comparison of EF</t>
    </r>
    <r>
      <rPr>
        <vertAlign val="subscript"/>
        <sz val="12"/>
        <rFont val="Times New Roman"/>
        <family val="1"/>
      </rPr>
      <t>reg</t>
    </r>
    <r>
      <rPr>
        <sz val="12"/>
        <rFont val="Times New Roman"/>
        <family val="1"/>
      </rPr>
      <t xml:space="preserve"> calculated from yearly and from moment emission limit values in 2012:</t>
    </r>
  </si>
  <si>
    <r>
      <t>According to the methodology AM0034, if EF</t>
    </r>
    <r>
      <rPr>
        <vertAlign val="subscript"/>
        <sz val="12"/>
        <rFont val="Times New Roman"/>
        <family val="1"/>
      </rPr>
      <t>reg</t>
    </r>
    <r>
      <rPr>
        <sz val="12"/>
        <rFont val="Times New Roman"/>
        <family val="1"/>
      </rPr>
      <t xml:space="preserve"> is lower than EF</t>
    </r>
    <r>
      <rPr>
        <vertAlign val="subscript"/>
        <sz val="12"/>
        <rFont val="Times New Roman"/>
        <family val="1"/>
      </rPr>
      <t>BL</t>
    </r>
    <r>
      <rPr>
        <sz val="12"/>
        <rFont val="Times New Roman"/>
        <family val="1"/>
      </rPr>
      <t>, EF</t>
    </r>
    <r>
      <rPr>
        <vertAlign val="subscript"/>
        <sz val="12"/>
        <rFont val="Times New Roman"/>
        <family val="1"/>
      </rPr>
      <t>reg</t>
    </r>
    <r>
      <rPr>
        <sz val="12"/>
        <rFont val="Times New Roman"/>
        <family val="1"/>
      </rPr>
      <t xml:space="preserve"> shall be used as new baseline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O emission factor. </t>
    </r>
  </si>
  <si>
    <t>emission limit value is</t>
  </si>
  <si>
    <t>In 2012 during the 4th project campaign nitric acid production NAP is =</t>
  </si>
  <si>
    <r>
      <t>According to IPPC permit, permitted emissions of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O in 2012 since 14th of October is </t>
    </r>
  </si>
  <si>
    <t>In 2012 during 4th project campaign nitric acid production is NAP=</t>
  </si>
  <si>
    <t>652,33 &gt; 440,44</t>
  </si>
  <si>
    <t>In 2012 during the 4th project campaign nitric acid production is</t>
  </si>
  <si>
    <r>
      <t>According to IPPC permit, permitted emissions of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O in 2012 since 14th of October is </t>
    </r>
  </si>
  <si>
    <r>
      <t xml:space="preserve">In </t>
    </r>
    <r>
      <rPr>
        <sz val="12"/>
        <rFont val="Times New Roman"/>
        <family val="1"/>
      </rPr>
      <t>2012 EF</t>
    </r>
    <r>
      <rPr>
        <vertAlign val="subscript"/>
        <sz val="12"/>
        <rFont val="Times New Roman"/>
        <family val="1"/>
      </rPr>
      <t>BL</t>
    </r>
    <r>
      <rPr>
        <sz val="12"/>
        <rFont val="Times New Roman"/>
        <family val="1"/>
      </rPr>
      <t xml:space="preserve"> is higher than EF</t>
    </r>
    <r>
      <rPr>
        <vertAlign val="subscript"/>
        <sz val="12"/>
        <rFont val="Times New Roman"/>
        <family val="1"/>
      </rPr>
      <t>reg</t>
    </r>
    <r>
      <rPr>
        <sz val="12"/>
        <rFont val="Times New Roman"/>
        <family val="1"/>
      </rPr>
      <t>, so EF</t>
    </r>
    <r>
      <rPr>
        <vertAlign val="subscript"/>
        <sz val="12"/>
        <rFont val="Times New Roman"/>
        <family val="1"/>
      </rPr>
      <t>reg</t>
    </r>
    <r>
      <rPr>
        <sz val="12"/>
        <rFont val="Times New Roman"/>
        <family val="1"/>
      </rPr>
      <t xml:space="preserve"> of the year 2012 shall be used in the calculations of Emission Reduction. </t>
    </r>
  </si>
  <si>
    <t>According to the number of days in 4th project campaign in 2012, applicable emission limit is</t>
  </si>
  <si>
    <t>In 2012, during the 4th project campaign nitric acid production is</t>
  </si>
  <si>
    <r>
      <t>The lowest EF</t>
    </r>
    <r>
      <rPr>
        <vertAlign val="subscript"/>
        <sz val="12"/>
        <rFont val="Times New Roman"/>
        <family val="1"/>
      </rPr>
      <t>reg</t>
    </r>
    <r>
      <rPr>
        <sz val="12"/>
        <rFont val="Times New Roman"/>
        <family val="1"/>
      </rPr>
      <t xml:space="preserve"> (</t>
    </r>
    <r>
      <rPr>
        <b/>
        <sz val="12"/>
        <rFont val="Times New Roman"/>
        <family val="1"/>
      </rPr>
      <t>6.044 kg/t HNO</t>
    </r>
    <r>
      <rPr>
        <b/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) is calculated using an absolute yearly IPPC limit. The most conservative approach is used.</t>
    </r>
  </si>
  <si>
    <r>
      <t>The lowest EF</t>
    </r>
    <r>
      <rPr>
        <vertAlign val="subscript"/>
        <sz val="12"/>
        <rFont val="Times New Roman"/>
        <family val="1"/>
      </rPr>
      <t>reg</t>
    </r>
    <r>
      <rPr>
        <sz val="12"/>
        <rFont val="Times New Roman"/>
        <family val="1"/>
      </rPr>
      <t xml:space="preserve"> (</t>
    </r>
    <r>
      <rPr>
        <b/>
        <sz val="12"/>
        <rFont val="Times New Roman"/>
        <family val="1"/>
      </rPr>
      <t>6.044 kg/t HNO</t>
    </r>
    <r>
      <rPr>
        <b/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) shall be used as baseline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O emission factor in all further calculations. </t>
    </r>
  </si>
  <si>
    <t>for 2012:</t>
  </si>
  <si>
    <t>Comparison of</t>
  </si>
  <si>
    <t>Actual NAP</t>
  </si>
  <si>
    <t>and</t>
  </si>
  <si>
    <t>rated capacity</t>
  </si>
  <si>
    <t>Year</t>
  </si>
  <si>
    <t>Rated capacity</t>
  </si>
  <si>
    <t>In 2012</t>
  </si>
  <si>
    <r>
      <t>1. Comparison by using  EF</t>
    </r>
    <r>
      <rPr>
        <b/>
        <vertAlign val="subscript"/>
        <sz val="8"/>
        <rFont val="Times New Roman"/>
        <family val="1"/>
      </rPr>
      <t>BL</t>
    </r>
    <r>
      <rPr>
        <b/>
        <sz val="11"/>
        <rFont val="Times New Roman"/>
        <family val="1"/>
      </rPr>
      <t xml:space="preserve"> for the ER calculation of the fourth project campaign</t>
    </r>
  </si>
  <si>
    <r>
      <t>2. Comparison of  EF</t>
    </r>
    <r>
      <rPr>
        <b/>
        <vertAlign val="subscript"/>
        <sz val="8"/>
        <rFont val="Times New Roman"/>
        <family val="1"/>
      </rPr>
      <t>BL</t>
    </r>
    <r>
      <rPr>
        <b/>
        <sz val="11"/>
        <rFont val="Times New Roman"/>
        <family val="1"/>
      </rPr>
      <t xml:space="preserve"> which is calculated of full baseline campaign and not modified NCSG values according ELV concentration of Environment IPPC permit</t>
    </r>
  </si>
  <si>
    <r>
      <t>Two cases are used for the comparison. In the first case EF</t>
    </r>
    <r>
      <rPr>
        <b/>
        <vertAlign val="subscript"/>
        <sz val="8"/>
        <rFont val="Times New Roman"/>
        <family val="1"/>
      </rPr>
      <t>BL</t>
    </r>
    <r>
      <rPr>
        <b/>
        <sz val="12"/>
        <rFont val="Times New Roman"/>
        <family val="1"/>
      </rPr>
      <t xml:space="preserve"> calculated for the ER calculation of the fourth project campaign is used.  In the second case EF</t>
    </r>
    <r>
      <rPr>
        <b/>
        <vertAlign val="subscript"/>
        <sz val="8"/>
        <rFont val="Times New Roman"/>
        <family val="1"/>
      </rPr>
      <t>BL</t>
    </r>
    <r>
      <rPr>
        <b/>
        <sz val="8"/>
        <rFont val="Times New Roman"/>
        <family val="1"/>
      </rPr>
      <t xml:space="preserve"> </t>
    </r>
    <r>
      <rPr>
        <b/>
        <sz val="9"/>
        <rFont val="Times New Roman"/>
        <family val="1"/>
      </rPr>
      <t>which was</t>
    </r>
    <r>
      <rPr>
        <b/>
        <sz val="12"/>
        <rFont val="Times New Roman"/>
        <family val="1"/>
      </rPr>
      <t xml:space="preserve"> calculated of the full baseline campaign and of not modified NCSG values according emission limit value (hereinafter ELV) concentration of Environment IPPC permit is used.</t>
    </r>
  </si>
  <si>
    <t>615,82 &gt; 440,44</t>
  </si>
  <si>
    <t xml:space="preserve"> </t>
  </si>
  <si>
    <t>Modified</t>
  </si>
  <si>
    <t>05-02-2013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</si>
</sst>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000"/>
    <numFmt numFmtId="185" formatCode="0.000000000000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b/>
      <vertAlign val="subscript"/>
      <sz val="8"/>
      <name val="Times New Roman"/>
      <family val="1"/>
    </font>
    <font>
      <vertAlign val="subscript"/>
      <sz val="11"/>
      <name val="Times New Roman"/>
      <family val="1"/>
    </font>
    <font>
      <b/>
      <vertAlign val="subscript"/>
      <sz val="10"/>
      <name val="Arial"/>
      <family val="2"/>
    </font>
    <font>
      <b/>
      <vertAlign val="subscript"/>
      <sz val="11"/>
      <name val="Times New Roman"/>
      <family val="1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vertAlign val="subscript"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58" fillId="0" borderId="0" xfId="0" applyFont="1" applyAlignment="1">
      <alignment/>
    </xf>
    <xf numFmtId="2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Fill="1" applyAlignment="1">
      <alignment horizontal="center"/>
    </xf>
    <xf numFmtId="4" fontId="19" fillId="0" borderId="0" xfId="0" applyNumberFormat="1" applyFont="1" applyAlignment="1">
      <alignment/>
    </xf>
    <xf numFmtId="0" fontId="59" fillId="0" borderId="0" xfId="0" applyFont="1" applyAlignment="1">
      <alignment horizontal="center"/>
    </xf>
    <xf numFmtId="2" fontId="19" fillId="0" borderId="0" xfId="0" applyNumberFormat="1" applyFont="1" applyAlignment="1">
      <alignment/>
    </xf>
    <xf numFmtId="175" fontId="9" fillId="0" borderId="0" xfId="0" applyNumberFormat="1" applyFont="1" applyAlignment="1">
      <alignment horizontal="center"/>
    </xf>
    <xf numFmtId="3" fontId="19" fillId="0" borderId="0" xfId="0" applyNumberFormat="1" applyFont="1" applyAlignment="1">
      <alignment/>
    </xf>
    <xf numFmtId="175" fontId="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75" fontId="19" fillId="0" borderId="0" xfId="0" applyNumberFormat="1" applyFont="1" applyAlignment="1">
      <alignment/>
    </xf>
    <xf numFmtId="0" fontId="19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2" fontId="19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B31" sqref="B31"/>
    </sheetView>
  </sheetViews>
  <sheetFormatPr defaultColWidth="9.140625" defaultRowHeight="12.75"/>
  <cols>
    <col min="2" max="2" width="10.140625" style="0" customWidth="1"/>
    <col min="6" max="6" width="30.28125" style="0" customWidth="1"/>
    <col min="7" max="7" width="9.57421875" style="0" bestFit="1" customWidth="1"/>
    <col min="9" max="9" width="6.7109375" style="0" customWidth="1"/>
    <col min="14" max="14" width="11.00390625" style="0" bestFit="1" customWidth="1"/>
    <col min="15" max="15" width="9.57421875" style="0" bestFit="1" customWidth="1"/>
    <col min="17" max="17" width="11.00390625" style="0" bestFit="1" customWidth="1"/>
  </cols>
  <sheetData>
    <row r="1" ht="15.75">
      <c r="A1" s="15" t="s">
        <v>1</v>
      </c>
    </row>
    <row r="2" spans="1:9" ht="18.75">
      <c r="A2" s="9"/>
      <c r="C2" s="1"/>
      <c r="D2" s="1"/>
      <c r="E2" s="1"/>
      <c r="F2" s="1"/>
      <c r="G2" s="1"/>
      <c r="H2" s="1"/>
      <c r="I2" s="1"/>
    </row>
    <row r="3" spans="1:9" ht="62.25" customHeight="1">
      <c r="A3" s="43" t="s">
        <v>63</v>
      </c>
      <c r="B3" s="44"/>
      <c r="C3" s="44"/>
      <c r="D3" s="44"/>
      <c r="E3" s="44"/>
      <c r="F3" s="44"/>
      <c r="G3" s="44"/>
      <c r="H3" s="44"/>
      <c r="I3" s="44"/>
    </row>
    <row r="4" spans="1:9" ht="12" customHeight="1">
      <c r="A4" s="10"/>
      <c r="B4" s="11"/>
      <c r="C4" s="11"/>
      <c r="D4" s="11"/>
      <c r="E4" s="11"/>
      <c r="F4" s="11"/>
      <c r="G4" s="11"/>
      <c r="H4" s="11"/>
      <c r="I4" s="11"/>
    </row>
    <row r="5" spans="1:9" ht="15">
      <c r="A5" s="12" t="s">
        <v>61</v>
      </c>
      <c r="B5" s="13"/>
      <c r="C5" s="13"/>
      <c r="D5" s="13"/>
      <c r="E5" s="13"/>
      <c r="F5" s="13"/>
      <c r="G5" s="13"/>
      <c r="H5" s="13"/>
      <c r="I5" s="13"/>
    </row>
    <row r="6" spans="1:9" ht="16.5">
      <c r="A6" s="1" t="s">
        <v>2</v>
      </c>
      <c r="B6" s="1"/>
      <c r="C6" s="1"/>
      <c r="D6" s="1"/>
      <c r="E6" s="1"/>
      <c r="F6" s="1"/>
      <c r="G6" s="2">
        <v>0.00845</v>
      </c>
      <c r="H6" s="1" t="s">
        <v>3</v>
      </c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15" ht="16.5">
      <c r="A8" s="6" t="s">
        <v>6</v>
      </c>
      <c r="B8" s="1"/>
      <c r="C8" s="1"/>
      <c r="D8" s="1"/>
      <c r="E8" s="1"/>
      <c r="F8" s="1"/>
      <c r="G8" s="1"/>
      <c r="H8" s="1"/>
      <c r="I8" s="1"/>
      <c r="O8" s="18"/>
    </row>
    <row r="9" spans="1:9" ht="16.5">
      <c r="A9" s="1" t="s">
        <v>42</v>
      </c>
      <c r="B9" s="1"/>
      <c r="C9" s="1"/>
      <c r="D9" s="1"/>
      <c r="E9" s="1"/>
      <c r="F9" s="1"/>
      <c r="G9" s="4">
        <v>72877.53</v>
      </c>
      <c r="H9" s="1" t="s">
        <v>4</v>
      </c>
      <c r="I9" s="1"/>
    </row>
    <row r="10" spans="1:9" ht="15">
      <c r="A10" s="1"/>
      <c r="B10" s="1"/>
      <c r="C10" s="1"/>
      <c r="D10" s="1"/>
      <c r="E10" s="1"/>
      <c r="F10" s="1"/>
      <c r="G10" s="7"/>
      <c r="H10" s="1"/>
      <c r="I10" s="6"/>
    </row>
    <row r="11" spans="1:9" ht="16.5">
      <c r="A11" s="1" t="s">
        <v>11</v>
      </c>
      <c r="B11" s="1"/>
      <c r="C11" s="1"/>
      <c r="D11" s="1"/>
      <c r="E11" s="1"/>
      <c r="F11" s="1"/>
      <c r="G11" s="5">
        <f>G6*G9</f>
        <v>615.8151284999999</v>
      </c>
      <c r="H11" s="1" t="s">
        <v>5</v>
      </c>
      <c r="I11" s="1"/>
    </row>
    <row r="12" spans="1:9" ht="16.5">
      <c r="A12" s="1" t="s">
        <v>43</v>
      </c>
      <c r="B12" s="1"/>
      <c r="C12" s="1"/>
      <c r="D12" s="1"/>
      <c r="E12" s="1"/>
      <c r="F12" s="1"/>
      <c r="G12" s="5">
        <f>2040.5/366*79</f>
        <v>440.43579234972674</v>
      </c>
      <c r="H12" s="1" t="s">
        <v>5</v>
      </c>
      <c r="I12" s="1"/>
    </row>
    <row r="13" spans="1:9" ht="15">
      <c r="A13" s="6" t="s">
        <v>0</v>
      </c>
      <c r="B13" s="1"/>
      <c r="C13" s="17" t="s">
        <v>64</v>
      </c>
      <c r="D13" s="1"/>
      <c r="E13" s="1"/>
      <c r="F13" s="1"/>
      <c r="G13" s="1"/>
      <c r="H13" s="1"/>
      <c r="I13" s="1"/>
    </row>
    <row r="14" ht="15.75">
      <c r="A14" s="8" t="s">
        <v>8</v>
      </c>
    </row>
    <row r="17" spans="1:9" ht="28.5" customHeight="1">
      <c r="A17" s="45" t="s">
        <v>62</v>
      </c>
      <c r="B17" s="46"/>
      <c r="C17" s="46"/>
      <c r="D17" s="46"/>
      <c r="E17" s="46"/>
      <c r="F17" s="46"/>
      <c r="G17" s="46"/>
      <c r="H17" s="46"/>
      <c r="I17" s="46"/>
    </row>
    <row r="18" spans="1:9" ht="16.5">
      <c r="A18" s="1" t="s">
        <v>2</v>
      </c>
      <c r="B18" s="1"/>
      <c r="C18" s="1"/>
      <c r="D18" s="1"/>
      <c r="E18" s="1"/>
      <c r="F18" s="1"/>
      <c r="G18" s="2">
        <v>0.008951</v>
      </c>
      <c r="H18" s="1" t="s">
        <v>3</v>
      </c>
      <c r="I18" s="1"/>
    </row>
    <row r="19" spans="1:10" ht="15">
      <c r="A19" s="1"/>
      <c r="B19" s="1"/>
      <c r="C19" s="1"/>
      <c r="D19" s="1"/>
      <c r="E19" s="1"/>
      <c r="F19" s="1"/>
      <c r="G19" s="3"/>
      <c r="H19" s="1"/>
      <c r="I19" s="1"/>
      <c r="J19" s="42" t="s">
        <v>65</v>
      </c>
    </row>
    <row r="20" spans="1:9" ht="16.5">
      <c r="A20" s="6" t="s">
        <v>7</v>
      </c>
      <c r="B20" s="1"/>
      <c r="C20" s="1"/>
      <c r="D20" s="1"/>
      <c r="E20" s="1"/>
      <c r="F20" s="1"/>
      <c r="G20" s="1"/>
      <c r="H20" s="1"/>
      <c r="I20" s="1"/>
    </row>
    <row r="21" spans="1:9" ht="16.5">
      <c r="A21" s="1" t="s">
        <v>44</v>
      </c>
      <c r="B21" s="1"/>
      <c r="C21" s="1"/>
      <c r="D21" s="1"/>
      <c r="E21" s="1"/>
      <c r="F21" s="1"/>
      <c r="G21" s="4">
        <v>72877.53</v>
      </c>
      <c r="H21" s="1" t="s">
        <v>4</v>
      </c>
      <c r="I21" s="1"/>
    </row>
    <row r="22" spans="1:9" ht="15">
      <c r="A22" s="1"/>
      <c r="B22" s="1"/>
      <c r="C22" s="1"/>
      <c r="D22" s="1"/>
      <c r="E22" s="1"/>
      <c r="F22" s="1"/>
      <c r="G22" s="7"/>
      <c r="H22" s="1"/>
      <c r="I22" s="6"/>
    </row>
    <row r="23" spans="1:9" ht="16.5">
      <c r="A23" s="1" t="s">
        <v>10</v>
      </c>
      <c r="B23" s="1"/>
      <c r="C23" s="1"/>
      <c r="D23" s="1"/>
      <c r="E23" s="1"/>
      <c r="F23" s="1"/>
      <c r="G23" s="5">
        <f>G18*G21</f>
        <v>652.32677103</v>
      </c>
      <c r="H23" s="1" t="s">
        <v>5</v>
      </c>
      <c r="I23" s="1"/>
    </row>
    <row r="24" spans="1:9" ht="16.5">
      <c r="A24" s="1" t="s">
        <v>43</v>
      </c>
      <c r="B24" s="1"/>
      <c r="C24" s="1"/>
      <c r="D24" s="1"/>
      <c r="E24" s="1"/>
      <c r="F24" s="1"/>
      <c r="G24" s="5">
        <f>2040.5/366*79</f>
        <v>440.43579234972674</v>
      </c>
      <c r="H24" s="1" t="s">
        <v>5</v>
      </c>
      <c r="I24" s="1"/>
    </row>
    <row r="25" spans="1:9" ht="15">
      <c r="A25" s="1"/>
      <c r="B25" s="1"/>
      <c r="C25" s="1"/>
      <c r="D25" s="1"/>
      <c r="E25" s="1"/>
      <c r="F25" s="1"/>
      <c r="G25" s="6"/>
      <c r="H25" s="1"/>
      <c r="I25" s="1"/>
    </row>
    <row r="26" spans="1:9" ht="15">
      <c r="A26" s="6" t="s">
        <v>0</v>
      </c>
      <c r="B26" s="1"/>
      <c r="C26" s="14" t="s">
        <v>45</v>
      </c>
      <c r="D26" s="1"/>
      <c r="E26" s="1"/>
      <c r="F26" s="1"/>
      <c r="G26" s="1"/>
      <c r="H26" s="1"/>
      <c r="I26" s="1"/>
    </row>
    <row r="27" ht="14.25">
      <c r="A27" s="8" t="s">
        <v>9</v>
      </c>
    </row>
    <row r="30" spans="1:2" ht="12.75">
      <c r="A30" s="42" t="s">
        <v>66</v>
      </c>
      <c r="B30" s="42" t="s">
        <v>67</v>
      </c>
    </row>
    <row r="33" ht="15.75">
      <c r="F33" s="16"/>
    </row>
  </sheetData>
  <sheetProtection password="914F" sheet="1"/>
  <mergeCells count="2">
    <mergeCell ref="A3:I3"/>
    <mergeCell ref="A17:I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17.00390625" style="0" customWidth="1"/>
    <col min="2" max="2" width="13.140625" style="0" customWidth="1"/>
    <col min="3" max="3" width="19.421875" style="0" customWidth="1"/>
    <col min="4" max="4" width="15.421875" style="0" customWidth="1"/>
    <col min="5" max="5" width="14.8515625" style="0" customWidth="1"/>
    <col min="6" max="6" width="17.28125" style="0" customWidth="1"/>
    <col min="7" max="8" width="11.00390625" style="0" customWidth="1"/>
    <col min="10" max="10" width="9.7109375" style="0" customWidth="1"/>
  </cols>
  <sheetData>
    <row r="1" spans="1:13" ht="15.75">
      <c r="A1" s="19"/>
      <c r="B1" s="15" t="s">
        <v>12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>
      <c r="A2" s="19"/>
      <c r="B2" s="15" t="s">
        <v>13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8.75">
      <c r="A3" s="19"/>
      <c r="B3" s="15" t="s">
        <v>14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8.75">
      <c r="A5" s="19"/>
      <c r="B5" s="47" t="s">
        <v>15</v>
      </c>
      <c r="C5" s="47"/>
      <c r="D5" s="47"/>
      <c r="E5" s="47"/>
      <c r="F5" s="20" t="s">
        <v>16</v>
      </c>
      <c r="G5" s="24" t="s">
        <v>53</v>
      </c>
      <c r="H5" s="34">
        <v>8.45</v>
      </c>
      <c r="I5" s="19" t="s">
        <v>17</v>
      </c>
      <c r="K5" s="19"/>
      <c r="L5" s="19"/>
      <c r="M5" s="19"/>
    </row>
    <row r="6" spans="1:13" ht="15.75">
      <c r="A6" s="19"/>
      <c r="B6" s="19" t="s">
        <v>18</v>
      </c>
      <c r="C6" s="19"/>
      <c r="D6" s="30">
        <v>350000</v>
      </c>
      <c r="E6" s="19" t="s">
        <v>19</v>
      </c>
      <c r="F6" s="19"/>
      <c r="G6" s="19"/>
      <c r="H6" s="20"/>
      <c r="I6" s="19"/>
      <c r="J6" s="19"/>
      <c r="K6" s="19"/>
      <c r="L6" s="19"/>
      <c r="M6" s="19"/>
    </row>
    <row r="7" spans="1:13" ht="15.75">
      <c r="A7" s="19"/>
      <c r="B7" s="19"/>
      <c r="C7" s="19"/>
      <c r="D7" s="19">
        <v>1000</v>
      </c>
      <c r="E7" s="19" t="s">
        <v>20</v>
      </c>
      <c r="F7" s="19"/>
      <c r="G7" s="19"/>
      <c r="H7" s="19"/>
      <c r="I7" s="19"/>
      <c r="J7" s="19"/>
      <c r="K7" s="19"/>
      <c r="L7" s="19"/>
      <c r="M7" s="19"/>
    </row>
    <row r="8" spans="1:13" ht="15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5.75">
      <c r="A9" s="35" t="s">
        <v>54</v>
      </c>
      <c r="B9" s="36" t="s">
        <v>55</v>
      </c>
      <c r="C9" s="37" t="s">
        <v>56</v>
      </c>
      <c r="D9" s="36" t="s">
        <v>57</v>
      </c>
      <c r="E9" s="36"/>
      <c r="F9" s="19"/>
      <c r="G9" s="19"/>
      <c r="H9" s="19"/>
      <c r="I9" s="19"/>
      <c r="J9" s="19"/>
      <c r="K9" s="19"/>
      <c r="L9" s="19"/>
      <c r="M9" s="19"/>
    </row>
    <row r="10" spans="1:13" ht="15.75">
      <c r="A10" s="38"/>
      <c r="B10" s="39" t="s">
        <v>58</v>
      </c>
      <c r="C10" s="39" t="s">
        <v>55</v>
      </c>
      <c r="D10" s="39" t="s">
        <v>59</v>
      </c>
      <c r="E10" s="40"/>
      <c r="F10" s="19"/>
      <c r="G10" s="19"/>
      <c r="H10" s="19"/>
      <c r="I10" s="19"/>
      <c r="J10" s="19"/>
      <c r="K10" s="19"/>
      <c r="L10" s="19"/>
      <c r="M10" s="19"/>
    </row>
    <row r="11" spans="1:13" ht="18.75">
      <c r="A11" s="38"/>
      <c r="B11" s="33" t="s">
        <v>60</v>
      </c>
      <c r="C11" s="41">
        <f>Comparison!G9</f>
        <v>72877.53</v>
      </c>
      <c r="D11" s="41">
        <f>D6/366*79</f>
        <v>75546.4480874317</v>
      </c>
      <c r="E11" s="19" t="s">
        <v>29</v>
      </c>
      <c r="F11" s="19"/>
      <c r="G11" s="19"/>
      <c r="H11" s="19"/>
      <c r="I11" s="19"/>
      <c r="J11" s="19"/>
      <c r="K11" s="19"/>
      <c r="L11" s="19"/>
      <c r="M11" s="19"/>
    </row>
    <row r="12" spans="1:13" ht="15.75">
      <c r="A12" s="38"/>
      <c r="B12" s="39"/>
      <c r="C12" s="39"/>
      <c r="D12" s="39"/>
      <c r="E12" s="40"/>
      <c r="F12" s="19"/>
      <c r="G12" s="19"/>
      <c r="H12" s="19"/>
      <c r="I12" s="19"/>
      <c r="J12" s="19"/>
      <c r="K12" s="19"/>
      <c r="L12" s="19"/>
      <c r="M12" s="19"/>
    </row>
    <row r="13" spans="1:13" ht="15.75">
      <c r="A13" s="19"/>
      <c r="B13" s="47" t="s">
        <v>21</v>
      </c>
      <c r="C13" s="47"/>
      <c r="D13" s="47"/>
      <c r="E13" s="47"/>
      <c r="F13" s="19"/>
      <c r="G13" s="19"/>
      <c r="H13" s="19"/>
      <c r="I13" s="19"/>
      <c r="J13" s="19"/>
      <c r="K13" s="19"/>
      <c r="L13" s="19"/>
      <c r="M13" s="19"/>
    </row>
    <row r="14" spans="1:13" ht="15.75">
      <c r="A14" s="19"/>
      <c r="B14" s="19">
        <v>2012</v>
      </c>
      <c r="C14" s="19"/>
      <c r="D14" s="20">
        <v>2040.5</v>
      </c>
      <c r="E14" s="19" t="s">
        <v>19</v>
      </c>
      <c r="F14" s="19"/>
      <c r="G14" s="19"/>
      <c r="H14" s="19"/>
      <c r="I14" s="19"/>
      <c r="J14" s="19"/>
      <c r="K14" s="19"/>
      <c r="L14" s="19"/>
      <c r="M14" s="19"/>
    </row>
    <row r="15" spans="1:13" ht="15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8.75">
      <c r="A16" s="21" t="s">
        <v>22</v>
      </c>
      <c r="B16" s="22" t="s">
        <v>23</v>
      </c>
      <c r="C16" s="21" t="s">
        <v>24</v>
      </c>
      <c r="D16" s="21"/>
      <c r="E16" s="22" t="s">
        <v>16</v>
      </c>
      <c r="F16" s="19"/>
      <c r="G16" s="19"/>
      <c r="H16" s="19"/>
      <c r="I16" s="19"/>
      <c r="J16" s="19"/>
      <c r="K16" s="19"/>
      <c r="L16" s="19"/>
      <c r="M16" s="19"/>
    </row>
    <row r="17" spans="1:13" ht="15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5.75">
      <c r="A18" s="23" t="s">
        <v>38</v>
      </c>
      <c r="B18" s="24" t="s">
        <v>27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8.75">
      <c r="A19" s="19" t="s">
        <v>46</v>
      </c>
      <c r="B19" s="19"/>
      <c r="C19" s="19"/>
      <c r="D19" s="19"/>
      <c r="E19" s="19"/>
      <c r="F19" s="23" t="s">
        <v>31</v>
      </c>
      <c r="G19" s="26">
        <f>Comparison!G9</f>
        <v>72877.53</v>
      </c>
      <c r="H19" s="19" t="s">
        <v>29</v>
      </c>
      <c r="I19" s="19"/>
      <c r="J19" s="19"/>
      <c r="K19" s="19"/>
      <c r="L19" s="19"/>
      <c r="M19" s="19"/>
    </row>
    <row r="20" spans="1:13" ht="18.75">
      <c r="A20" s="19" t="s">
        <v>47</v>
      </c>
      <c r="B20" s="19"/>
      <c r="C20" s="19"/>
      <c r="D20" s="19"/>
      <c r="E20" s="19"/>
      <c r="F20" s="19"/>
      <c r="G20" s="28">
        <f>D14/366*79</f>
        <v>440.43579234972674</v>
      </c>
      <c r="H20" s="19" t="s">
        <v>30</v>
      </c>
      <c r="I20" s="19"/>
      <c r="J20" s="19"/>
      <c r="K20" s="19"/>
      <c r="L20" s="19"/>
      <c r="M20" s="19"/>
    </row>
    <row r="21" spans="1:8" ht="18.75">
      <c r="A21" s="23" t="s">
        <v>33</v>
      </c>
      <c r="B21" s="25" t="s">
        <v>37</v>
      </c>
      <c r="C21" s="29">
        <f>G20/G19*1000</f>
        <v>6.043506034709556</v>
      </c>
      <c r="D21" s="27" t="s">
        <v>25</v>
      </c>
      <c r="E21" s="20">
        <f>H5</f>
        <v>8.45</v>
      </c>
      <c r="F21" s="19" t="s">
        <v>17</v>
      </c>
      <c r="G21" s="19"/>
      <c r="H21" s="19"/>
    </row>
    <row r="22" spans="1:8" ht="18.75">
      <c r="A22" s="15" t="s">
        <v>0</v>
      </c>
      <c r="B22" s="19" t="s">
        <v>48</v>
      </c>
      <c r="C22" s="19"/>
      <c r="D22" s="19"/>
      <c r="E22" s="19"/>
      <c r="F22" s="19"/>
      <c r="G22" s="19"/>
      <c r="H22" s="19"/>
    </row>
    <row r="23" spans="1:8" ht="15.75">
      <c r="A23" s="19"/>
      <c r="B23" s="19"/>
      <c r="C23" s="19"/>
      <c r="D23" s="19"/>
      <c r="E23" s="19"/>
      <c r="F23" s="19"/>
      <c r="G23" s="19"/>
      <c r="H23" s="19"/>
    </row>
    <row r="24" spans="1:8" ht="15.75">
      <c r="A24" s="23" t="s">
        <v>26</v>
      </c>
      <c r="B24" s="19" t="s">
        <v>34</v>
      </c>
      <c r="C24" s="19"/>
      <c r="D24" s="19"/>
      <c r="E24" s="19"/>
      <c r="F24" s="19"/>
      <c r="G24" s="19"/>
      <c r="H24" s="19"/>
    </row>
    <row r="25" spans="1:8" ht="15.75">
      <c r="A25" s="23" t="s">
        <v>33</v>
      </c>
      <c r="B25" s="19" t="s">
        <v>41</v>
      </c>
      <c r="E25" s="19"/>
      <c r="F25" s="19"/>
      <c r="G25" s="19">
        <v>67.48</v>
      </c>
      <c r="H25" s="19" t="s">
        <v>35</v>
      </c>
    </row>
    <row r="26" spans="1:8" ht="18.75">
      <c r="A26" s="19" t="s">
        <v>49</v>
      </c>
      <c r="E26" s="19"/>
      <c r="F26" s="19"/>
      <c r="G26" s="28">
        <f>G25*60*60*24*79/1000/1000</f>
        <v>460.591488</v>
      </c>
      <c r="H26" s="19" t="s">
        <v>36</v>
      </c>
    </row>
    <row r="27" spans="1:8" ht="18.75">
      <c r="A27" s="19" t="s">
        <v>50</v>
      </c>
      <c r="B27" s="19"/>
      <c r="C27" s="19"/>
      <c r="D27" s="19"/>
      <c r="E27" s="19"/>
      <c r="F27" s="23" t="s">
        <v>28</v>
      </c>
      <c r="G27" s="26">
        <f>Comparison!G9</f>
        <v>72877.53</v>
      </c>
      <c r="H27" s="19" t="s">
        <v>29</v>
      </c>
    </row>
    <row r="28" spans="1:8" ht="18.75">
      <c r="A28" s="23" t="s">
        <v>33</v>
      </c>
      <c r="B28" s="25" t="s">
        <v>37</v>
      </c>
      <c r="C28" s="31">
        <f>G26/G27*1000</f>
        <v>6.320075447123414</v>
      </c>
      <c r="D28" s="27" t="s">
        <v>25</v>
      </c>
      <c r="E28" s="20">
        <f>H5</f>
        <v>8.45</v>
      </c>
      <c r="F28" s="19" t="s">
        <v>17</v>
      </c>
      <c r="G28" s="28"/>
      <c r="H28" s="19"/>
    </row>
    <row r="29" spans="1:8" ht="18.75">
      <c r="A29" s="15" t="s">
        <v>0</v>
      </c>
      <c r="B29" s="19" t="s">
        <v>48</v>
      </c>
      <c r="C29" s="19"/>
      <c r="D29" s="19"/>
      <c r="E29" s="19"/>
      <c r="F29" s="23"/>
      <c r="G29" s="28"/>
      <c r="H29" s="19"/>
    </row>
    <row r="30" spans="1:8" ht="15.75">
      <c r="A30" s="19"/>
      <c r="B30" s="19"/>
      <c r="C30" s="19"/>
      <c r="D30" s="19"/>
      <c r="E30" s="19"/>
      <c r="F30" s="19"/>
      <c r="G30" s="19"/>
      <c r="H30" s="19"/>
    </row>
    <row r="31" spans="1:2" ht="18.75">
      <c r="A31" s="23" t="s">
        <v>32</v>
      </c>
      <c r="B31" s="19" t="s">
        <v>39</v>
      </c>
    </row>
    <row r="32" spans="1:6" ht="18.75">
      <c r="A32" s="23"/>
      <c r="B32" s="25" t="s">
        <v>37</v>
      </c>
      <c r="C32" s="31">
        <f>G20/G19*1000</f>
        <v>6.043506034709556</v>
      </c>
      <c r="D32" s="32" t="s">
        <v>25</v>
      </c>
      <c r="E32" s="33">
        <f>H5</f>
        <v>8.45</v>
      </c>
      <c r="F32" s="19" t="s">
        <v>17</v>
      </c>
    </row>
    <row r="33" spans="2:6" ht="18.75">
      <c r="B33" s="25" t="s">
        <v>37</v>
      </c>
      <c r="C33" s="31">
        <f>G26/G27*1000</f>
        <v>6.320075447123414</v>
      </c>
      <c r="D33" s="32" t="s">
        <v>25</v>
      </c>
      <c r="E33" s="33">
        <f>H5</f>
        <v>8.45</v>
      </c>
      <c r="F33" s="19" t="s">
        <v>17</v>
      </c>
    </row>
    <row r="34" spans="1:2" ht="18.75">
      <c r="A34" s="15" t="s">
        <v>0</v>
      </c>
      <c r="B34" s="19" t="s">
        <v>51</v>
      </c>
    </row>
    <row r="35" ht="18.75">
      <c r="B35" s="19" t="s">
        <v>40</v>
      </c>
    </row>
    <row r="36" ht="18.75">
      <c r="B36" s="19" t="s">
        <v>52</v>
      </c>
    </row>
  </sheetData>
  <sheetProtection password="914F" sheet="1"/>
  <mergeCells count="2">
    <mergeCell ref="B5:E5"/>
    <mergeCell ref="B13:E1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Vedlugaite</dc:creator>
  <cp:keywords/>
  <dc:description/>
  <cp:lastModifiedBy>DELL</cp:lastModifiedBy>
  <cp:lastPrinted>2010-01-07T08:38:32Z</cp:lastPrinted>
  <dcterms:created xsi:type="dcterms:W3CDTF">1996-10-14T23:33:28Z</dcterms:created>
  <dcterms:modified xsi:type="dcterms:W3CDTF">2013-02-05T18:18:30Z</dcterms:modified>
  <cp:category/>
  <cp:version/>
  <cp:contentType/>
  <cp:contentStatus/>
</cp:coreProperties>
</file>