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7560" windowHeight="4785" tabRatio="724" activeTab="0"/>
  </bookViews>
  <sheets>
    <sheet name="A-4" sheetId="1" r:id="rId1"/>
    <sheet name="E.1." sheetId="2" r:id="rId2"/>
    <sheet name="E.3." sheetId="3" r:id="rId3"/>
    <sheet name="E.6." sheetId="4" r:id="rId4"/>
    <sheet name="Figures" sheetId="5" r:id="rId5"/>
    <sheet name="Figures-CO2" sheetId="6" r:id="rId6"/>
    <sheet name="Summary" sheetId="7" r:id="rId7"/>
  </sheets>
  <externalReferences>
    <externalReference r:id="rId10"/>
    <externalReference r:id="rId11"/>
    <externalReference r:id="rId12"/>
    <externalReference r:id="rId13"/>
  </externalReferences>
  <definedNames>
    <definedName name="CO2_BHKW_Methan_2007" localSheetId="6">'Summary'!#REF!</definedName>
    <definedName name="CO2_BHKW_Methan_2007">#REF!</definedName>
    <definedName name="CO2_BHKW_Methan_2008" localSheetId="6">'Summary'!#REF!</definedName>
    <definedName name="CO2_BHKW_Methan_2008">#REF!</definedName>
    <definedName name="CO2_BHKW_Methan_2009" localSheetId="6">'Summary'!#REF!</definedName>
    <definedName name="CO2_BHKW_Methan_2009">#REF!</definedName>
    <definedName name="CO2_BHKW_Methan_2010" localSheetId="6">'Summary'!#REF!</definedName>
    <definedName name="CO2_BHKW_Methan_2010">#REF!</definedName>
    <definedName name="CO2_BHKW_Methan_2011" localSheetId="6">'Summary'!#REF!</definedName>
    <definedName name="CO2_BHKW_Methan_2011">#REF!</definedName>
    <definedName name="CO2_BHKW_Methan_2012" localSheetId="6">'Summary'!#REF!</definedName>
    <definedName name="CO2_BHKW_Methan_2012">#REF!</definedName>
    <definedName name="CO2_BHKW_Methan_2013" localSheetId="6">'Summary'!#REF!</definedName>
    <definedName name="CO2_BHKW_Methan_2013">#REF!</definedName>
    <definedName name="CO2_BHKW_Methan_2014" localSheetId="6">'Summary'!#REF!</definedName>
    <definedName name="CO2_BHKW_Methan_2014">#REF!</definedName>
    <definedName name="CO2_BHKW_Methan_2015" localSheetId="6">'Summary'!#REF!</definedName>
    <definedName name="CO2_BHKW_Methan_2015">#REF!</definedName>
    <definedName name="CO2_BHKW_Methan_2016" localSheetId="6">'Summary'!#REF!</definedName>
    <definedName name="CO2_BHKW_Methan_2016">#REF!</definedName>
    <definedName name="CO2_BHKW_Methan_2017" localSheetId="6">'Summary'!#REF!</definedName>
    <definedName name="CO2_BHKW_Methan_2017">#REF!</definedName>
    <definedName name="CO2_Emis_Fackel_2007" localSheetId="6">'Summary'!#REF!</definedName>
    <definedName name="CO2_Emis_Fackel_2007">#REF!</definedName>
    <definedName name="CO2_Emis_Fackel_2008" localSheetId="6">'Summary'!#REF!</definedName>
    <definedName name="CO2_Emis_Fackel_2008">#REF!</definedName>
    <definedName name="CO2_Emis_Fackel_2009" localSheetId="6">'Summary'!#REF!</definedName>
    <definedName name="CO2_Emis_Fackel_2009">#REF!</definedName>
    <definedName name="CO2_Emis_Fackel_2010" localSheetId="6">'Summary'!#REF!</definedName>
    <definedName name="CO2_Emis_Fackel_2010">#REF!</definedName>
    <definedName name="CO2_Emis_Fackel_2011" localSheetId="6">'Summary'!#REF!</definedName>
    <definedName name="CO2_Emis_Fackel_2011">#REF!</definedName>
    <definedName name="CO2_Emis_Fackel_2012" localSheetId="6">'Summary'!#REF!</definedName>
    <definedName name="CO2_Emis_Fackel_2012">#REF!</definedName>
    <definedName name="CO2_Emis_Fackel_2013" localSheetId="6">'Summary'!#REF!</definedName>
    <definedName name="CO2_Emis_Fackel_2013">#REF!</definedName>
    <definedName name="CO2_Emis_Fackel_2014" localSheetId="6">'Summary'!#REF!</definedName>
    <definedName name="CO2_Emis_Fackel_2014">#REF!</definedName>
    <definedName name="CO2_Emis_Fackel_2015" localSheetId="6">'Summary'!#REF!</definedName>
    <definedName name="CO2_Emis_Fackel_2015">#REF!</definedName>
    <definedName name="CO2_Emis_Fackel_2016" localSheetId="6">'Summary'!#REF!</definedName>
    <definedName name="CO2_Emis_Fackel_2016">#REF!</definedName>
    <definedName name="CO2_Emis_Fackel_2017" localSheetId="6">'Summary'!#REF!</definedName>
    <definedName name="CO2_Emis_Fackel_2017">#REF!</definedName>
    <definedName name="CO2_Emisson_BHKW_2007" localSheetId="6">'Summary'!#REF!</definedName>
    <definedName name="CO2_Emisson_BHKW_2007">#REF!</definedName>
    <definedName name="CO2_Emisson_BHKW_2008" localSheetId="6">'Summary'!#REF!</definedName>
    <definedName name="CO2_Emisson_BHKW_2008">#REF!</definedName>
    <definedName name="CO2_Emisson_BHKW_2009" localSheetId="6">'Summary'!#REF!</definedName>
    <definedName name="CO2_Emisson_BHKW_2009">#REF!</definedName>
    <definedName name="CO2_Emisson_BHKW_2010" localSheetId="6">'Summary'!#REF!</definedName>
    <definedName name="CO2_Emisson_BHKW_2010">#REF!</definedName>
    <definedName name="CO2_Emisson_BHKW_2011" localSheetId="6">'Summary'!#REF!</definedName>
    <definedName name="CO2_Emisson_BHKW_2011">#REF!</definedName>
    <definedName name="CO2_Emisson_BHKW_2012" localSheetId="6">'Summary'!#REF!</definedName>
    <definedName name="CO2_Emisson_BHKW_2012">#REF!</definedName>
    <definedName name="CO2_Emisson_BHKW_2013" localSheetId="6">'Summary'!#REF!</definedName>
    <definedName name="CO2_Emisson_BHKW_2013">#REF!</definedName>
    <definedName name="CO2_Emisson_BHKW_2014" localSheetId="6">'Summary'!#REF!</definedName>
    <definedName name="CO2_Emisson_BHKW_2014">#REF!</definedName>
    <definedName name="CO2_Emisson_BHKW_2015" localSheetId="6">'Summary'!#REF!</definedName>
    <definedName name="CO2_Emisson_BHKW_2015">#REF!</definedName>
    <definedName name="CO2_Emisson_BHKW_2016" localSheetId="6">'Summary'!#REF!</definedName>
    <definedName name="CO2_Emisson_BHKW_2016">#REF!</definedName>
    <definedName name="CO2_Emisson_BHKW_2017" localSheetId="6">'Summary'!#REF!</definedName>
    <definedName name="CO2_Emisson_BHKW_2017">#REF!</definedName>
    <definedName name="CO2_Fackel_reduc_2007" localSheetId="6">'Summary'!#REF!</definedName>
    <definedName name="CO2_Fackel_reduc_2007">#REF!</definedName>
    <definedName name="CO2_Fackel_reduc_2008" localSheetId="6">'Summary'!#REF!</definedName>
    <definedName name="CO2_Fackel_reduc_2008">#REF!</definedName>
    <definedName name="CO2_Fackel_reduc_2009" localSheetId="6">'Summary'!#REF!</definedName>
    <definedName name="CO2_Fackel_reduc_2009">#REF!</definedName>
    <definedName name="CO2_Fackel_reduc_2010" localSheetId="6">'Summary'!#REF!</definedName>
    <definedName name="CO2_Fackel_reduc_2010">#REF!</definedName>
    <definedName name="CO2_Fackel_reduc_2011" localSheetId="6">'Summary'!#REF!</definedName>
    <definedName name="CO2_Fackel_reduc_2011">#REF!</definedName>
    <definedName name="CO2_Fackel_reduc_2012" localSheetId="6">'Summary'!#REF!</definedName>
    <definedName name="CO2_Fackel_reduc_2012">#REF!</definedName>
    <definedName name="CO2_Fackel_reduc_2013" localSheetId="6">'Summary'!#REF!</definedName>
    <definedName name="CO2_Fackel_reduc_2013">#REF!</definedName>
    <definedName name="CO2_Fackel_reduc_2014" localSheetId="6">'Summary'!#REF!</definedName>
    <definedName name="CO2_Fackel_reduc_2014">#REF!</definedName>
    <definedName name="CO2_Fackel_reduc_2015" localSheetId="6">'Summary'!#REF!</definedName>
    <definedName name="CO2_Fackel_reduc_2015">#REF!</definedName>
    <definedName name="CO2_Fackel_reduc_2016" localSheetId="6">'Summary'!#REF!</definedName>
    <definedName name="CO2_Fackel_reduc_2016">#REF!</definedName>
    <definedName name="CO2_Fackel_reduc_2017" localSheetId="6">'Summary'!#REF!</definedName>
    <definedName name="CO2_Fackel_reduc_2017">#REF!</definedName>
    <definedName name="CO2_Fuel_emission_2007" localSheetId="6">'Summary'!#REF!</definedName>
    <definedName name="CO2_Fuel_emission_2007">#REF!</definedName>
    <definedName name="CO2_Fuel_emission_2008" localSheetId="6">'Summary'!#REF!</definedName>
    <definedName name="CO2_Fuel_emission_2008">#REF!</definedName>
    <definedName name="CO2_Fuel_emission_2009" localSheetId="6">'Summary'!#REF!</definedName>
    <definedName name="CO2_Fuel_emission_2009">#REF!</definedName>
    <definedName name="CO2_Fuel_emission_2010" localSheetId="6">'Summary'!#REF!</definedName>
    <definedName name="CO2_Fuel_emission_2010">#REF!</definedName>
    <definedName name="CO2_Fuel_emission_2011" localSheetId="6">'Summary'!#REF!</definedName>
    <definedName name="CO2_Fuel_emission_2011">#REF!</definedName>
    <definedName name="CO2_Fuel_emission_2012" localSheetId="6">'Summary'!#REF!</definedName>
    <definedName name="CO2_Fuel_emission_2012">#REF!</definedName>
    <definedName name="CO2_Fuel_emission_2013" localSheetId="6">'Summary'!#REF!</definedName>
    <definedName name="CO2_Fuel_emission_2013">#REF!</definedName>
    <definedName name="CO2_Fuel_emission_2014" localSheetId="6">'Summary'!#REF!</definedName>
    <definedName name="CO2_Fuel_emission_2014">#REF!</definedName>
    <definedName name="CO2_Fuel_emission_2015" localSheetId="6">'Summary'!#REF!</definedName>
    <definedName name="CO2_Fuel_emission_2015">#REF!</definedName>
    <definedName name="CO2_Fuel_emission_2016" localSheetId="6">'Summary'!#REF!</definedName>
    <definedName name="CO2_Fuel_emission_2016">#REF!</definedName>
    <definedName name="CO2_Fuel_emission_2017" localSheetId="6">'Summary'!#REF!</definedName>
    <definedName name="CO2_Fuel_emission_2017">#REF!</definedName>
    <definedName name="CO2_Fuel_reduction_2007" localSheetId="6">'Summary'!#REF!</definedName>
    <definedName name="CO2_Fuel_reduction_2007">#REF!</definedName>
    <definedName name="CO2_Fuel_reduction_2008" localSheetId="6">'Summary'!#REF!</definedName>
    <definedName name="CO2_Fuel_reduction_2008">#REF!</definedName>
    <definedName name="CO2_Fuel_reduction_2009" localSheetId="6">'Summary'!#REF!</definedName>
    <definedName name="CO2_Fuel_reduction_2009">#REF!</definedName>
    <definedName name="CO2_Fuel_reduction_2010" localSheetId="6">'Summary'!#REF!</definedName>
    <definedName name="CO2_Fuel_reduction_2010">#REF!</definedName>
    <definedName name="CO2_Fuel_reduction_2011" localSheetId="6">'Summary'!#REF!</definedName>
    <definedName name="CO2_Fuel_reduction_2011">#REF!</definedName>
    <definedName name="CO2_Fuel_reduction_2012" localSheetId="6">'Summary'!#REF!</definedName>
    <definedName name="CO2_Fuel_reduction_2012">#REF!</definedName>
    <definedName name="CO2_Fuel_reduction_2013" localSheetId="6">'Summary'!#REF!</definedName>
    <definedName name="CO2_Fuel_reduction_2013">#REF!</definedName>
    <definedName name="CO2_Fuel_reduction_2014" localSheetId="6">'Summary'!#REF!</definedName>
    <definedName name="CO2_Fuel_reduction_2014">#REF!</definedName>
    <definedName name="CO2_Fuel_reduction_2015" localSheetId="6">'Summary'!#REF!</definedName>
    <definedName name="CO2_Fuel_reduction_2015">#REF!</definedName>
    <definedName name="CO2_Fuel_reduction_2016" localSheetId="6">'Summary'!#REF!</definedName>
    <definedName name="CO2_Fuel_reduction_2016">#REF!</definedName>
    <definedName name="CO2_Fuel_reduction_2017" localSheetId="6">'Summary'!#REF!</definedName>
    <definedName name="CO2_Fuel_reduction_2017">#REF!</definedName>
    <definedName name="CO2_Methan_destr_2007" localSheetId="6">'Summary'!#REF!</definedName>
    <definedName name="CO2_Methan_destr_2007">#REF!</definedName>
    <definedName name="CO2_Methan_destr_2008" localSheetId="6">'Summary'!#REF!</definedName>
    <definedName name="CO2_Methan_destr_2008">#REF!</definedName>
    <definedName name="CO2_Methan_destr_2009" localSheetId="6">'Summary'!#REF!</definedName>
    <definedName name="CO2_Methan_destr_2009">#REF!</definedName>
    <definedName name="CO2_Methan_destr_2010" localSheetId="6">'Summary'!#REF!</definedName>
    <definedName name="CO2_Methan_destr_2010">#REF!</definedName>
    <definedName name="CO2_Methan_destr_2011" localSheetId="6">'Summary'!#REF!</definedName>
    <definedName name="CO2_Methan_destr_2011">#REF!</definedName>
    <definedName name="CO2_Methan_destr_2012" localSheetId="6">'Summary'!#REF!</definedName>
    <definedName name="CO2_Methan_destr_2012">#REF!</definedName>
    <definedName name="CO2_Methan_destr_2013" localSheetId="6">'Summary'!#REF!</definedName>
    <definedName name="CO2_Methan_destr_2013">#REF!</definedName>
    <definedName name="CO2_Methan_destr_2014" localSheetId="6">'Summary'!#REF!</definedName>
    <definedName name="CO2_Methan_destr_2014">#REF!</definedName>
    <definedName name="CO2_Methan_destr_2015" localSheetId="6">'Summary'!#REF!</definedName>
    <definedName name="CO2_Methan_destr_2015">#REF!</definedName>
    <definedName name="CO2_Methan_destr_2016" localSheetId="6">'Summary'!#REF!</definedName>
    <definedName name="CO2_Methan_destr_2016">#REF!</definedName>
    <definedName name="CO2_Methan_destr_2017" localSheetId="6">'Summary'!#REF!</definedName>
    <definedName name="CO2_Methan_destr_2017">#REF!</definedName>
    <definedName name="CO2_Reduction_Fuel_2007" localSheetId="6">'Summary'!#REF!</definedName>
    <definedName name="CO2_Reduction_Fuel_2007">#REF!</definedName>
    <definedName name="CO2_Reduction_Fuel_2008" localSheetId="6">'Summary'!#REF!</definedName>
    <definedName name="CO2_Reduction_Fuel_2008">#REF!</definedName>
    <definedName name="CO2_Reduction_Fuel_2009" localSheetId="6">'Summary'!#REF!</definedName>
    <definedName name="CO2_Reduction_Fuel_2009">#REF!</definedName>
    <definedName name="CO2_Reduction_Fuel_2010" localSheetId="6">'Summary'!#REF!</definedName>
    <definedName name="CO2_Reduction_Fuel_2010">#REF!</definedName>
    <definedName name="CO2_Reduction_Fuel_2011" localSheetId="6">'Summary'!#REF!</definedName>
    <definedName name="CO2_Reduction_Fuel_2011">#REF!</definedName>
    <definedName name="CO2_Reduction_Fuel_2012" localSheetId="6">'Summary'!#REF!</definedName>
    <definedName name="CO2_Reduction_Fuel_2012">#REF!</definedName>
    <definedName name="CO2_Reduction_Fuel_2013" localSheetId="6">'Summary'!#REF!</definedName>
    <definedName name="CO2_Reduction_Fuel_2013">#REF!</definedName>
    <definedName name="CO2_Reduction_Fuel_2014" localSheetId="6">'Summary'!#REF!</definedName>
    <definedName name="CO2_Reduction_Fuel_2014">#REF!</definedName>
    <definedName name="CO2_Reduction_Fuel_2015" localSheetId="6">'Summary'!#REF!</definedName>
    <definedName name="CO2_Reduction_Fuel_2015">#REF!</definedName>
    <definedName name="CO2_Reduction_Fuel_2016" localSheetId="6">'Summary'!#REF!</definedName>
    <definedName name="CO2_Reduction_Fuel_2016">#REF!</definedName>
    <definedName name="CO2_Reduction_Fuel_2017" localSheetId="6">'Summary'!#REF!</definedName>
    <definedName name="CO2_Reduction_Fuel_2017">#REF!</definedName>
    <definedName name="CO2_Reduction_Power_2007" localSheetId="6">'Summary'!#REF!</definedName>
    <definedName name="CO2_Reduction_Power_2007">#REF!</definedName>
    <definedName name="CO2_Reduction_Power_2008" localSheetId="6">'Summary'!#REF!</definedName>
    <definedName name="CO2_Reduction_Power_2008">#REF!</definedName>
    <definedName name="CO2_Reduction_Power_2009" localSheetId="6">'Summary'!#REF!</definedName>
    <definedName name="CO2_Reduction_Power_2009">#REF!</definedName>
    <definedName name="CO2_Reduction_Power_2010" localSheetId="6">'Summary'!#REF!</definedName>
    <definedName name="CO2_Reduction_Power_2010">#REF!</definedName>
    <definedName name="CO2_Reduction_Power_2011" localSheetId="6">'Summary'!#REF!</definedName>
    <definedName name="CO2_Reduction_Power_2011">#REF!</definedName>
    <definedName name="CO2_Reduction_Power_2012" localSheetId="6">'Summary'!#REF!</definedName>
    <definedName name="CO2_Reduction_Power_2012">#REF!</definedName>
    <definedName name="CO2_Reduction_Power_2013" localSheetId="6">'Summary'!#REF!</definedName>
    <definedName name="CO2_Reduction_Power_2013">#REF!</definedName>
    <definedName name="CO2_Reduction_Power_2014" localSheetId="6">'Summary'!#REF!</definedName>
    <definedName name="CO2_Reduction_Power_2014">#REF!</definedName>
    <definedName name="CO2_Reduction_Power_2015" localSheetId="6">'Summary'!#REF!</definedName>
    <definedName name="CO2_Reduction_Power_2015">#REF!</definedName>
    <definedName name="CO2_Reduction_Power_2016" localSheetId="6">'Summary'!#REF!</definedName>
    <definedName name="CO2_Reduction_Power_2016">#REF!</definedName>
    <definedName name="CO2_Reduction_Power_2017" localSheetId="6">'Summary'!#REF!</definedName>
    <definedName name="CO2_Reduction_Power_2017">#REF!</definedName>
    <definedName name="CO2_Vermeidung_Kohle">#REF!</definedName>
    <definedName name="CO2_Vermeidung_Strom_2008">#REF!</definedName>
    <definedName name="CO2_Vermeidung_Strom_2009">#REF!</definedName>
    <definedName name="CO2_Vermeidung_Strom_2010">#REF!</definedName>
    <definedName name="CO2_Vermeidung_Strom_2011">#REF!</definedName>
    <definedName name="CO2_Vermeidung_Strom_2012">#REF!</definedName>
    <definedName name="CO2_Vermeidung_Strom_2013">#REF!</definedName>
    <definedName name="CO2_Vermeidung_Strom_2014">#REF!</definedName>
    <definedName name="CO2_Vermeidung_Strom_2015">#REF!</definedName>
    <definedName name="CO2_Vermeidung_Strom_2016">#REF!</definedName>
    <definedName name="CO2_Vermeidung_Strom_2017">#REF!</definedName>
    <definedName name="_xlnm.Print_Area" localSheetId="0">'A-4'!$A$1:$B$20</definedName>
    <definedName name="_xlnm.Print_Area" localSheetId="3">'E.6.'!$A$1:$E$2</definedName>
    <definedName name="_xlnm.Print_Area" localSheetId="4">'Figures'!$A$1:$K$18</definedName>
    <definedName name="_xlnm.Print_Area" localSheetId="6">'Summary'!$A$1:$O$21</definedName>
    <definedName name="Entgasung_20010" localSheetId="6">'Summary'!$H$4</definedName>
    <definedName name="Entgasung_20010">#REF!</definedName>
    <definedName name="Entgasung_2007" localSheetId="6">'Summary'!#REF!</definedName>
    <definedName name="Entgasung_2007">#REF!</definedName>
    <definedName name="Entgasung_2008" localSheetId="6">'Summary'!$F$4</definedName>
    <definedName name="Entgasung_2008">#REF!</definedName>
    <definedName name="Entgasung_2009" localSheetId="6">'Summary'!$G$4</definedName>
    <definedName name="Entgasung_2009">#REF!</definedName>
    <definedName name="Entgasung_2011" localSheetId="6">'Summary'!$I$4</definedName>
    <definedName name="Entgasung_2011">#REF!</definedName>
    <definedName name="Entgasung_2012" localSheetId="6">'Summary'!$J$4</definedName>
    <definedName name="Entgasung_2012">#REF!</definedName>
    <definedName name="Entgasung_2013" localSheetId="6">'Summary'!$K$4</definedName>
    <definedName name="Entgasung_2013">#REF!</definedName>
    <definedName name="Entgasung_2014" localSheetId="6">'Summary'!$L$4</definedName>
    <definedName name="Entgasung_2014">#REF!</definedName>
    <definedName name="Entgasung_2015" localSheetId="6">'Summary'!$M$4</definedName>
    <definedName name="Entgasung_2015">#REF!</definedName>
    <definedName name="Entgasung_2016" localSheetId="6">'Summary'!$N$4</definedName>
    <definedName name="Entgasung_2016">#REF!</definedName>
    <definedName name="Entgasung_2017" localSheetId="6">'Summary'!$O$4</definedName>
    <definedName name="Entgasung_2017">#REF!</definedName>
    <definedName name="ff">'[2]Consumption-Table'!$AO$25</definedName>
    <definedName name="Gewicht_Methan">#REF!</definedName>
    <definedName name="Heizwert_Kohle">#REF!</definedName>
    <definedName name="Heizwert_Methan">#REF!</definedName>
    <definedName name="Methan_verwendet_2007" localSheetId="6">'Summary'!#REF!</definedName>
    <definedName name="Methan_verwendet_2007">#REF!</definedName>
    <definedName name="Methan_verwendet_2008" localSheetId="6">'Summary'!$F$7</definedName>
    <definedName name="Methan_verwendet_2008">#REF!</definedName>
    <definedName name="Methan_verwendet_2009" localSheetId="6">'Summary'!$G$7</definedName>
    <definedName name="Methan_verwendet_2009">#REF!</definedName>
    <definedName name="Methan_verwendet_2010" localSheetId="6">'Summary'!$H$7</definedName>
    <definedName name="Methan_verwendet_2010">#REF!</definedName>
    <definedName name="Methan_verwendet_2011" localSheetId="6">'Summary'!$I$7</definedName>
    <definedName name="Methan_verwendet_2011">#REF!</definedName>
    <definedName name="Methan_verwendet_2012" localSheetId="6">'Summary'!$J$7</definedName>
    <definedName name="Methan_verwendet_2012">#REF!</definedName>
    <definedName name="Methan_verwendet_2013" localSheetId="6">'Summary'!$K$7</definedName>
    <definedName name="Methan_verwendet_2013">#REF!</definedName>
    <definedName name="Methan_verwendet_2014" localSheetId="6">'Summary'!$L$7</definedName>
    <definedName name="Methan_verwendet_2014">#REF!</definedName>
    <definedName name="Methan_verwendet_2015" localSheetId="6">'Summary'!$M$7</definedName>
    <definedName name="Methan_verwendet_2015">#REF!</definedName>
    <definedName name="Methan_verwendet_2016" localSheetId="6">'Summary'!$N$7</definedName>
    <definedName name="Methan_verwendet_2016">#REF!</definedName>
    <definedName name="Methan_verwendet_2017" localSheetId="6">'Summary'!$O$7</definedName>
    <definedName name="Methan_verwendet_2017">#REF!</definedName>
    <definedName name="Project_Baseline_2007" localSheetId="6">'Summary'!#REF!</definedName>
    <definedName name="Project_Baseline_2007">#REF!</definedName>
    <definedName name="Project_Baseline_2008" localSheetId="6">'Summary'!$F$8</definedName>
    <definedName name="Project_Baseline_2008">#REF!</definedName>
    <definedName name="Project_Baseline_2009" localSheetId="6">'Summary'!$G$8</definedName>
    <definedName name="Project_Baseline_2009">#REF!</definedName>
    <definedName name="Project_Baseline_2010" localSheetId="6">'Summary'!$H$8</definedName>
    <definedName name="Project_Baseline_2010">#REF!</definedName>
    <definedName name="Project_Baseline_2011" localSheetId="6">'Summary'!$I$8</definedName>
    <definedName name="Project_Baseline_2011">#REF!</definedName>
    <definedName name="Project_Baseline_2012" localSheetId="6">'Summary'!$J$8</definedName>
    <definedName name="Project_Baseline_2012">#REF!</definedName>
    <definedName name="Project_Baseline_2013" localSheetId="6">'Summary'!$K$8</definedName>
    <definedName name="Project_Baseline_2013">#REF!</definedName>
    <definedName name="Project_Baseline_2014" localSheetId="6">'Summary'!$L$8</definedName>
    <definedName name="Project_Baseline_2014">#REF!</definedName>
    <definedName name="Project_Baseline_2015" localSheetId="6">'Summary'!$M$8</definedName>
    <definedName name="Project_Baseline_2015">#REF!</definedName>
    <definedName name="Project_Baseline_2016" localSheetId="6">'Summary'!$N$8</definedName>
    <definedName name="Project_Baseline_2016">#REF!</definedName>
    <definedName name="Project_Baseline_2017" localSheetId="6">'Summary'!$O$8</definedName>
    <definedName name="Project_Baseline_2017">#REF!</definedName>
    <definedName name="Project_emission_2007" localSheetId="6">'Summary'!#REF!</definedName>
    <definedName name="Project_emission_2007">#REF!</definedName>
    <definedName name="Project_emission_2008" localSheetId="6">'Summary'!$F$14</definedName>
    <definedName name="Project_emission_2008">#REF!</definedName>
    <definedName name="Project_emission_2009" localSheetId="6">'Summary'!$G$14</definedName>
    <definedName name="Project_emission_2009">#REF!</definedName>
    <definedName name="Project_emission_2010" localSheetId="6">'Summary'!$H$14</definedName>
    <definedName name="Project_emission_2010">#REF!</definedName>
    <definedName name="Project_emission_2011" localSheetId="6">'Summary'!$I$14</definedName>
    <definedName name="Project_emission_2011">#REF!</definedName>
    <definedName name="Project_emission_2012" localSheetId="6">'Summary'!$J$14</definedName>
    <definedName name="Project_emission_2012">#REF!</definedName>
    <definedName name="Project_emission_2013" localSheetId="6">'Summary'!$K$14</definedName>
    <definedName name="Project_emission_2013">#REF!</definedName>
    <definedName name="Project_emission_2014" localSheetId="6">'Summary'!$L$14</definedName>
    <definedName name="Project_emission_2014">#REF!</definedName>
    <definedName name="Project_emission_2015" localSheetId="6">'Summary'!$M$14</definedName>
    <definedName name="Project_emission_2015">#REF!</definedName>
    <definedName name="Project_emission_2016" localSheetId="6">'Summary'!$N$14</definedName>
    <definedName name="Project_emission_2016">#REF!</definedName>
    <definedName name="Project_emission_2017" localSheetId="6">'Summary'!$O$14</definedName>
    <definedName name="Project_emission_2017">#REF!</definedName>
    <definedName name="Projekt_reduction_2007" localSheetId="6">'Summary'!#REF!</definedName>
    <definedName name="Projekt_reduction_2007">#REF!</definedName>
    <definedName name="Projekt_reduction_2008" localSheetId="0">'[1]Consumption-Table'!$AO$21</definedName>
    <definedName name="Projekt_reduction_2008" localSheetId="6">'Summary'!$F$19</definedName>
    <definedName name="Projekt_reduction_2008">#REF!</definedName>
    <definedName name="Projekt_reduction_2009" localSheetId="0">'[1]Consumption-Table'!$AP$21</definedName>
    <definedName name="Projekt_reduction_2009" localSheetId="6">'Summary'!$G$19</definedName>
    <definedName name="Projekt_reduction_2009">#REF!</definedName>
    <definedName name="Projekt_reduction_2010" localSheetId="0">'[1]Consumption-Table'!$AQ$21</definedName>
    <definedName name="Projekt_reduction_2010" localSheetId="6">'Summary'!$H$19</definedName>
    <definedName name="Projekt_reduction_2010">#REF!</definedName>
    <definedName name="Projekt_reduction_2011" localSheetId="0">'[1]Consumption-Table'!$AR$21</definedName>
    <definedName name="Projekt_reduction_2011" localSheetId="6">'Summary'!$I$19</definedName>
    <definedName name="Projekt_reduction_2011">#REF!</definedName>
    <definedName name="Projekt_reduction_2012" localSheetId="0">'[1]Consumption-Table'!$AS$21</definedName>
    <definedName name="Projekt_reduction_2012" localSheetId="6">'Summary'!$J$19</definedName>
    <definedName name="Projekt_reduction_2012">#REF!</definedName>
    <definedName name="Projekt_reduction_2013" localSheetId="0">'[1]Consumption-Table'!$AT$21</definedName>
    <definedName name="Projekt_reduction_2013" localSheetId="6">'Summary'!$K$19</definedName>
    <definedName name="Projekt_reduction_2013">#REF!</definedName>
    <definedName name="Projekt_reduction_2014" localSheetId="0">'[1]Consumption-Table'!$AU$21</definedName>
    <definedName name="Projekt_reduction_2014" localSheetId="6">'Summary'!$L$19</definedName>
    <definedName name="Projekt_reduction_2014">#REF!</definedName>
    <definedName name="Projekt_reduction_2015" localSheetId="0">'[1]Consumption-Table'!$AV$21</definedName>
    <definedName name="Projekt_reduction_2015" localSheetId="6">'Summary'!$M$19</definedName>
    <definedName name="Projekt_reduction_2015">#REF!</definedName>
    <definedName name="Projekt_reduction_2016" localSheetId="0">'[1]Consumption-Table'!$AW$21</definedName>
    <definedName name="Projekt_reduction_2016" localSheetId="6">'Summary'!$N$19</definedName>
    <definedName name="Projekt_reduction_2016">#REF!</definedName>
    <definedName name="Projekt_reduction_2017" localSheetId="0">'[1]Consumption-Table'!$AX$21</definedName>
    <definedName name="Projekt_reduction_2017" localSheetId="6">'Summary'!$O$19</definedName>
    <definedName name="Projekt_reduction_2017">#REF!</definedName>
    <definedName name="Wärme_MWh_2007" localSheetId="6">'Summary'!#REF!</definedName>
    <definedName name="Wärme_MWh_2007">#REF!</definedName>
    <definedName name="Wärme_MWh_2008" localSheetId="6">'Summary'!#REF!</definedName>
    <definedName name="Wärme_MWh_2008">#REF!</definedName>
    <definedName name="Wärme_MWh_2009" localSheetId="6">'Summary'!#REF!</definedName>
    <definedName name="Wärme_MWh_2009">#REF!</definedName>
    <definedName name="Wärme_MWh_2010" localSheetId="6">'Summary'!#REF!</definedName>
    <definedName name="Wärme_MWh_2010">#REF!</definedName>
    <definedName name="Wärme_MWh_2011" localSheetId="6">'Summary'!#REF!</definedName>
    <definedName name="Wärme_MWh_2011">#REF!</definedName>
    <definedName name="Wärme_MWh_2012" localSheetId="6">'Summary'!#REF!</definedName>
    <definedName name="Wärme_MWh_2012">#REF!</definedName>
    <definedName name="Wärme_MWh_2013" localSheetId="6">'Summary'!#REF!</definedName>
    <definedName name="Wärme_MWh_2013">#REF!</definedName>
    <definedName name="Wärme_MWh_2014" localSheetId="6">'Summary'!#REF!</definedName>
    <definedName name="Wärme_MWh_2014">#REF!</definedName>
    <definedName name="Wärme_MWh_2015" localSheetId="6">'Summary'!#REF!</definedName>
    <definedName name="Wärme_MWh_2015">#REF!</definedName>
    <definedName name="Wärme_MWh_2016" localSheetId="6">'Summary'!#REF!</definedName>
    <definedName name="Wärme_MWh_2016">#REF!</definedName>
    <definedName name="Wärme_MWh_2017" localSheetId="6">'Summary'!#REF!</definedName>
    <definedName name="Wärme_MWh_2017">#REF!</definedName>
    <definedName name="Wirkungsgrad_Kohlekessel">#REF!</definedName>
  </definedNames>
  <calcPr fullCalcOnLoad="1"/>
</workbook>
</file>

<file path=xl/sharedStrings.xml><?xml version="1.0" encoding="utf-8"?>
<sst xmlns="http://schemas.openxmlformats.org/spreadsheetml/2006/main" count="164" uniqueCount="76">
  <si>
    <t>Nr.</t>
  </si>
  <si>
    <t>Name</t>
  </si>
  <si>
    <t>MWh</t>
  </si>
  <si>
    <t>m3</t>
  </si>
  <si>
    <t>t CO2</t>
  </si>
  <si>
    <t>Year</t>
  </si>
  <si>
    <t>Estimated project emissions (tonnes of CO2 equivalent)</t>
  </si>
  <si>
    <t>Etimated leakage (tonnes of CO2 equivalent</t>
  </si>
  <si>
    <t>Estimated baseline emissions (tonnes of CO2 equivalent)</t>
  </si>
  <si>
    <t>Estimated emissions reductions (tonnes of CO2 equivalent)</t>
  </si>
  <si>
    <t>Total (tonnes of CO2 equivalent)</t>
  </si>
  <si>
    <t xml:space="preserve">Heat generation </t>
  </si>
  <si>
    <t>Flare</t>
  </si>
  <si>
    <t>Cogeneration</t>
  </si>
  <si>
    <t>Degassing</t>
  </si>
  <si>
    <t>m3/a</t>
  </si>
  <si>
    <t>t CH4</t>
  </si>
  <si>
    <t>t  CO2 project emissions</t>
  </si>
  <si>
    <t>CO2-Reduction Flaring</t>
  </si>
  <si>
    <t>CO-2 Reduction</t>
  </si>
  <si>
    <t xml:space="preserve">Total Heat </t>
  </si>
  <si>
    <t>Heat  CHP</t>
  </si>
  <si>
    <t>Heat CMM Boiler</t>
  </si>
  <si>
    <t>CH4 Consumption</t>
  </si>
  <si>
    <t>Consumption CH4 Flare</t>
  </si>
  <si>
    <t>Unused CH4</t>
  </si>
  <si>
    <t>Consumption CH4 Heat</t>
  </si>
  <si>
    <t>CO2-Reduction-Heat production</t>
  </si>
  <si>
    <t>year</t>
  </si>
  <si>
    <t>Estimated project emissions [t CO2eq / a]</t>
  </si>
  <si>
    <t>methane destruction</t>
  </si>
  <si>
    <t>additional power consumption</t>
  </si>
  <si>
    <t xml:space="preserve">  flaring</t>
  </si>
  <si>
    <t xml:space="preserve">  heat generation</t>
  </si>
  <si>
    <t xml:space="preserve">  power generation</t>
  </si>
  <si>
    <t>Estimated baseline emissions [t CO2eq / a]</t>
  </si>
  <si>
    <t>production of heat that is displaced by the project</t>
  </si>
  <si>
    <t>production of power that is displaced by the project</t>
  </si>
  <si>
    <t>release of methane that is avoided by the project</t>
  </si>
  <si>
    <t>sum</t>
  </si>
  <si>
    <t>Years</t>
  </si>
  <si>
    <t>Length of the period within which ERUs are to be earned</t>
  </si>
  <si>
    <t>Length of crediting period</t>
  </si>
  <si>
    <t>-</t>
  </si>
  <si>
    <r>
      <t>Estimate of annual emission reductions in tonnes of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</si>
  <si>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r>
      <t>Total estimated emission reductions over the crediting period (tonnes of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equivalent)</t>
    </r>
  </si>
  <si>
    <r>
      <t>Annual average of estimated emission reductions over the crediting period (tonnes of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equivalent)</t>
    </r>
  </si>
  <si>
    <t>2013-2017</t>
  </si>
  <si>
    <t>CO2-Reduction CHP</t>
  </si>
  <si>
    <t>Kalorifer Heat</t>
  </si>
  <si>
    <t>Consumption CH4 CHP</t>
  </si>
  <si>
    <t>Heat production</t>
  </si>
  <si>
    <t>Total Heat (NEEDED)</t>
  </si>
  <si>
    <t>Total Heat (produced from CH4)</t>
  </si>
  <si>
    <t xml:space="preserve">   own consumption</t>
  </si>
  <si>
    <t>1.</t>
  </si>
  <si>
    <t>Unused Methane</t>
  </si>
  <si>
    <t>2.</t>
  </si>
  <si>
    <t>Methan-used, total</t>
  </si>
  <si>
    <t>Project-Baseline total</t>
  </si>
  <si>
    <t xml:space="preserve">   flaring</t>
  </si>
  <si>
    <t xml:space="preserve">   heat generation</t>
  </si>
  <si>
    <t xml:space="preserve">   power generation</t>
  </si>
  <si>
    <t xml:space="preserve">   heat displacement</t>
  </si>
  <si>
    <t xml:space="preserve">   power displacement</t>
  </si>
  <si>
    <t>Project-Emission total</t>
  </si>
  <si>
    <t>Project-Reduction total</t>
  </si>
  <si>
    <t>Heat Production</t>
  </si>
  <si>
    <t>Power production</t>
  </si>
  <si>
    <t>kWh</t>
  </si>
  <si>
    <t>Heat from Coal</t>
  </si>
  <si>
    <t>2008-2017</t>
  </si>
  <si>
    <t>prospected emission reductions for the years 2013- 2017</t>
  </si>
  <si>
    <t>prospective emission reductions for the years 2013-2017</t>
  </si>
  <si>
    <r>
      <t>Total estimated emission reductions over the period (tonnes of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equivalent)</t>
    </r>
  </si>
  <si>
    <r>
      <t>Annual average of estimated emission reductions over the period (tonnes of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equivalent)</t>
    </r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</si>
</sst>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#,##0\ &quot;грн.&quot;;\-#,##0\ &quot;грн.&quot;"/>
    <numFmt numFmtId="170" formatCode="#,##0\ &quot;грн.&quot;;[Red]\-#,##0\ &quot;грн.&quot;"/>
    <numFmt numFmtId="171" formatCode="#,##0.00\ &quot;грн.&quot;;\-#,##0.00\ &quot;грн.&quot;"/>
    <numFmt numFmtId="172" formatCode="#,##0.00\ &quot;грн.&quot;;[Red]\-#,##0.00\ &quot;грн.&quot;"/>
    <numFmt numFmtId="173" formatCode="_-* #,##0\ &quot;грн.&quot;_-;\-* #,##0\ &quot;грн.&quot;_-;_-* &quot;-&quot;\ &quot;грн.&quot;_-;_-@_-"/>
    <numFmt numFmtId="174" formatCode="_-* #,##0\ _г_р_н_._-;\-* #,##0\ _г_р_н_._-;_-* &quot;-&quot;\ _г_р_н_._-;_-@_-"/>
    <numFmt numFmtId="175" formatCode="_-* #,##0.00\ &quot;грн.&quot;_-;\-* #,##0.00\ &quot;грн.&quot;_-;_-* &quot;-&quot;??\ &quot;грн.&quot;_-;_-@_-"/>
    <numFmt numFmtId="176" formatCode="_-* #,##0.00\ _г_р_н_._-;\-* #,##0.00\ _г_р_н_._-;_-* &quot;-&quot;??\ _г_р_н_._-;_-@_-"/>
    <numFmt numFmtId="177" formatCode="#,##0&quot;р.&quot;;\-#,##0&quot;р.&quot;"/>
    <numFmt numFmtId="178" formatCode="#,##0&quot;р.&quot;;[Red]\-#,##0&quot;р.&quot;"/>
    <numFmt numFmtId="179" formatCode="#,##0.00&quot;р.&quot;;\-#,##0.00&quot;р.&quot;"/>
    <numFmt numFmtId="180" formatCode="#,##0.00&quot;р.&quot;;[Red]\-#,##0.00&quot;р.&quot;"/>
    <numFmt numFmtId="181" formatCode="_-* #,##0&quot;р.&quot;_-;\-* #,##0&quot;р.&quot;_-;_-* &quot;-&quot;&quot;р.&quot;_-;_-@_-"/>
    <numFmt numFmtId="182" formatCode="_-* #,##0_р_._-;\-* #,##0_р_._-;_-* &quot;-&quot;_р_._-;_-@_-"/>
    <numFmt numFmtId="183" formatCode="_-* #,##0.00&quot;р.&quot;_-;\-* #,##0.00&quot;р.&quot;_-;_-* &quot;-&quot;??&quot;р.&quot;_-;_-@_-"/>
    <numFmt numFmtId="184" formatCode="_-* #,##0.00_р_._-;\-* #,##0.00_р_._-;_-* &quot;-&quot;??_р_.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"/>
    <numFmt numFmtId="194" formatCode="0.000"/>
    <numFmt numFmtId="195" formatCode="0.0%"/>
    <numFmt numFmtId="196" formatCode="0.000%"/>
    <numFmt numFmtId="197" formatCode="0.0000%"/>
    <numFmt numFmtId="198" formatCode="0.00000%"/>
    <numFmt numFmtId="199" formatCode="mm/yy"/>
    <numFmt numFmtId="200" formatCode="[$-407]dddd\,\ d\.\ mmmm\ yyyy"/>
    <numFmt numFmtId="201" formatCode="[$-407]mmm/\ yy;@"/>
    <numFmt numFmtId="202" formatCode="0.0000"/>
    <numFmt numFmtId="203" formatCode="#,##0_ ;[Red]\-#,##0\ "/>
    <numFmt numFmtId="204" formatCode="0.00000000"/>
    <numFmt numFmtId="205" formatCode="0.0000000"/>
    <numFmt numFmtId="206" formatCode="0.000000"/>
    <numFmt numFmtId="207" formatCode="0.00000"/>
    <numFmt numFmtId="208" formatCode="mmm\ yyyy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sz val="10.25"/>
      <name val="Arial"/>
      <family val="0"/>
    </font>
    <font>
      <b/>
      <sz val="10.25"/>
      <name val="Arial"/>
      <family val="2"/>
    </font>
    <font>
      <sz val="12"/>
      <name val="Arial"/>
      <family val="0"/>
    </font>
    <font>
      <sz val="11"/>
      <name val="Times New Roman"/>
      <family val="1"/>
    </font>
    <font>
      <sz val="1.5"/>
      <name val="Arial"/>
      <family val="0"/>
    </font>
    <font>
      <b/>
      <sz val="1.75"/>
      <name val="Arial"/>
      <family val="2"/>
    </font>
    <font>
      <b/>
      <sz val="1.5"/>
      <name val="Arial"/>
      <family val="2"/>
    </font>
    <font>
      <b/>
      <sz val="11"/>
      <name val="Times New Roman"/>
      <family val="1"/>
    </font>
    <font>
      <sz val="11.25"/>
      <name val="Arial"/>
      <family val="0"/>
    </font>
    <font>
      <b/>
      <sz val="11.25"/>
      <name val="Arial"/>
      <family val="2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11.5"/>
      <name val="Arial"/>
      <family val="0"/>
    </font>
    <font>
      <b/>
      <sz val="14"/>
      <name val="Arial"/>
      <family val="2"/>
    </font>
    <font>
      <sz val="10.5"/>
      <name val="Arial"/>
      <family val="0"/>
    </font>
    <font>
      <b/>
      <sz val="11.75"/>
      <name val="Arial"/>
      <family val="2"/>
    </font>
    <font>
      <b/>
      <sz val="14.25"/>
      <name val="Arial"/>
      <family val="2"/>
    </font>
    <font>
      <b/>
      <sz val="11.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199" fontId="0" fillId="0" borderId="13" xfId="0" applyNumberFormat="1" applyFont="1" applyBorder="1" applyAlignment="1">
      <alignment/>
    </xf>
    <xf numFmtId="3" fontId="0" fillId="0" borderId="0" xfId="0" applyNumberFormat="1" applyAlignment="1">
      <alignment/>
    </xf>
    <xf numFmtId="0" fontId="9" fillId="0" borderId="14" xfId="0" applyFont="1" applyBorder="1" applyAlignment="1">
      <alignment/>
    </xf>
    <xf numFmtId="3" fontId="9" fillId="0" borderId="1" xfId="0" applyNumberFormat="1" applyFont="1" applyBorder="1" applyAlignment="1">
      <alignment/>
    </xf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3" fontId="18" fillId="0" borderId="1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right"/>
    </xf>
    <xf numFmtId="3" fontId="13" fillId="0" borderId="19" xfId="0" applyNumberFormat="1" applyFont="1" applyBorder="1" applyAlignment="1">
      <alignment/>
    </xf>
    <xf numFmtId="0" fontId="13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16" xfId="0" applyFont="1" applyBorder="1" applyAlignment="1">
      <alignment horizontal="right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 horizontal="right"/>
    </xf>
    <xf numFmtId="0" fontId="13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right"/>
    </xf>
    <xf numFmtId="0" fontId="13" fillId="0" borderId="27" xfId="0" applyFont="1" applyFill="1" applyBorder="1" applyAlignment="1">
      <alignment horizontal="right"/>
    </xf>
    <xf numFmtId="3" fontId="13" fillId="0" borderId="28" xfId="0" applyNumberFormat="1" applyFont="1" applyBorder="1" applyAlignment="1">
      <alignment/>
    </xf>
    <xf numFmtId="0" fontId="21" fillId="0" borderId="0" xfId="0" applyFont="1" applyAlignment="1">
      <alignment/>
    </xf>
    <xf numFmtId="0" fontId="1" fillId="0" borderId="13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 wrapText="1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17" fontId="0" fillId="0" borderId="31" xfId="0" applyNumberForma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 horizontal="righ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2" borderId="34" xfId="0" applyFill="1" applyBorder="1" applyAlignment="1">
      <alignment horizontal="center"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36" xfId="0" applyNumberFormat="1" applyFill="1" applyBorder="1" applyAlignment="1">
      <alignment/>
    </xf>
    <xf numFmtId="0" fontId="0" fillId="0" borderId="34" xfId="0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36" xfId="0" applyNumberFormat="1" applyBorder="1" applyAlignment="1">
      <alignment/>
    </xf>
    <xf numFmtId="0" fontId="0" fillId="0" borderId="34" xfId="0" applyBorder="1" applyAlignment="1">
      <alignment horizontal="center"/>
    </xf>
    <xf numFmtId="16" fontId="0" fillId="3" borderId="34" xfId="0" applyNumberFormat="1" applyFill="1" applyBorder="1" applyAlignment="1">
      <alignment horizontal="center"/>
    </xf>
    <xf numFmtId="0" fontId="0" fillId="3" borderId="0" xfId="0" applyFill="1" applyBorder="1" applyAlignment="1">
      <alignment/>
    </xf>
    <xf numFmtId="3" fontId="0" fillId="3" borderId="0" xfId="0" applyNumberFormat="1" applyFill="1" applyBorder="1" applyAlignment="1">
      <alignment/>
    </xf>
    <xf numFmtId="3" fontId="0" fillId="3" borderId="36" xfId="0" applyNumberFormat="1" applyFill="1" applyBorder="1" applyAlignment="1">
      <alignment/>
    </xf>
    <xf numFmtId="0" fontId="0" fillId="0" borderId="0" xfId="0" applyFill="1" applyAlignment="1">
      <alignment/>
    </xf>
    <xf numFmtId="16" fontId="0" fillId="4" borderId="34" xfId="0" applyNumberFormat="1" applyFill="1" applyBorder="1" applyAlignment="1">
      <alignment horizontal="center"/>
    </xf>
    <xf numFmtId="0" fontId="0" fillId="4" borderId="0" xfId="0" applyFill="1" applyBorder="1" applyAlignment="1">
      <alignment/>
    </xf>
    <xf numFmtId="3" fontId="0" fillId="4" borderId="0" xfId="0" applyNumberFormat="1" applyFill="1" applyBorder="1" applyAlignment="1">
      <alignment/>
    </xf>
    <xf numFmtId="3" fontId="0" fillId="4" borderId="36" xfId="0" applyNumberFormat="1" applyFill="1" applyBorder="1" applyAlignment="1">
      <alignment/>
    </xf>
    <xf numFmtId="16" fontId="0" fillId="5" borderId="34" xfId="0" applyNumberFormat="1" applyFill="1" applyBorder="1" applyAlignment="1">
      <alignment horizontal="center"/>
    </xf>
    <xf numFmtId="0" fontId="0" fillId="5" borderId="0" xfId="0" applyFill="1" applyBorder="1" applyAlignment="1">
      <alignment/>
    </xf>
    <xf numFmtId="3" fontId="0" fillId="5" borderId="0" xfId="0" applyNumberFormat="1" applyFill="1" applyBorder="1" applyAlignment="1">
      <alignment/>
    </xf>
    <xf numFmtId="3" fontId="0" fillId="5" borderId="36" xfId="0" applyNumberFormat="1" applyFill="1" applyBorder="1" applyAlignment="1">
      <alignment/>
    </xf>
    <xf numFmtId="16" fontId="0" fillId="4" borderId="37" xfId="0" applyNumberFormat="1" applyFill="1" applyBorder="1" applyAlignment="1">
      <alignment horizontal="center"/>
    </xf>
    <xf numFmtId="0" fontId="0" fillId="4" borderId="38" xfId="0" applyFill="1" applyBorder="1" applyAlignment="1">
      <alignment/>
    </xf>
    <xf numFmtId="3" fontId="0" fillId="4" borderId="38" xfId="0" applyNumberFormat="1" applyFill="1" applyBorder="1" applyAlignment="1">
      <alignment/>
    </xf>
    <xf numFmtId="3" fontId="0" fillId="4" borderId="39" xfId="0" applyNumberFormat="1" applyFill="1" applyBorder="1" applyAlignment="1">
      <alignment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/>
    </xf>
    <xf numFmtId="3" fontId="0" fillId="6" borderId="0" xfId="0" applyNumberFormat="1" applyFill="1" applyBorder="1" applyAlignment="1">
      <alignment/>
    </xf>
    <xf numFmtId="3" fontId="0" fillId="6" borderId="0" xfId="0" applyNumberFormat="1" applyFont="1" applyFill="1" applyAlignment="1">
      <alignment/>
    </xf>
    <xf numFmtId="0" fontId="0" fillId="6" borderId="0" xfId="0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/>
    </xf>
    <xf numFmtId="0" fontId="9" fillId="0" borderId="40" xfId="0" applyFont="1" applyBorder="1" applyAlignment="1">
      <alignment horizontal="left"/>
    </xf>
    <xf numFmtId="3" fontId="9" fillId="0" borderId="41" xfId="0" applyNumberFormat="1" applyFont="1" applyBorder="1" applyAlignment="1">
      <alignment/>
    </xf>
    <xf numFmtId="0" fontId="13" fillId="0" borderId="27" xfId="0" applyFont="1" applyFill="1" applyBorder="1" applyAlignment="1">
      <alignment horizontal="left"/>
    </xf>
    <xf numFmtId="3" fontId="13" fillId="0" borderId="42" xfId="0" applyNumberFormat="1" applyFont="1" applyBorder="1" applyAlignment="1">
      <alignment/>
    </xf>
    <xf numFmtId="3" fontId="13" fillId="0" borderId="25" xfId="0" applyNumberFormat="1" applyFont="1" applyBorder="1" applyAlignment="1">
      <alignment/>
    </xf>
    <xf numFmtId="0" fontId="1" fillId="0" borderId="31" xfId="0" applyFont="1" applyBorder="1" applyAlignment="1">
      <alignment horizontal="right"/>
    </xf>
    <xf numFmtId="0" fontId="9" fillId="0" borderId="14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Project emissions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'A-4'!#REF!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'A-4'!#REF!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Baseline emissions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'A-4'!#REF!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'A-4'!#REF!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Emissions reduction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'A-4'!#REF!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'A-4'!#REF!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4393996"/>
        <c:axId val="62437101"/>
      </c:scatterChart>
      <c:valAx>
        <c:axId val="14393996"/>
        <c:scaling>
          <c:orientation val="minMax"/>
          <c:max val="2017"/>
          <c:min val="2007"/>
        </c:scaling>
        <c:axPos val="b"/>
        <c:delete val="0"/>
        <c:numFmt formatCode="General" sourceLinked="1"/>
        <c:majorTickMark val="out"/>
        <c:minorTickMark val="none"/>
        <c:tickLblPos val="nextTo"/>
        <c:crossAx val="62437101"/>
        <c:crosses val="autoZero"/>
        <c:crossBetween val="midCat"/>
        <c:dispUnits/>
      </c:valAx>
      <c:valAx>
        <c:axId val="624371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939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1175"/>
          <c:w val="0.9755"/>
          <c:h val="0.80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'Figures-CO2'!$AN$46</c:f>
              <c:strCache>
                <c:ptCount val="1"/>
                <c:pt idx="0">
                  <c:v>Heat  CHP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'Figures-CO2'!$AO$44:$AX$44</c:f>
              <c:numCache/>
            </c:numRef>
          </c:cat>
          <c:val>
            <c:numRef>
              <c:f>'Figures-CO2'!$AO$46:$AX$46</c:f>
              <c:numCache/>
            </c:numRef>
          </c:val>
        </c:ser>
        <c:ser>
          <c:idx val="1"/>
          <c:order val="1"/>
          <c:tx>
            <c:strRef>
              <c:f>'Figures-CO2'!$AN$47</c:f>
              <c:strCache>
                <c:ptCount val="1"/>
                <c:pt idx="0">
                  <c:v>Heat CMM Boiler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'Figures-CO2'!$AO$44:$AX$44</c:f>
              <c:numCache/>
            </c:numRef>
          </c:cat>
          <c:val>
            <c:numRef>
              <c:f>'Figures-CO2'!$AO$47:$AX$47</c:f>
              <c:numCache/>
            </c:numRef>
          </c:val>
        </c:ser>
        <c:overlap val="100"/>
        <c:axId val="29766950"/>
        <c:axId val="66575959"/>
      </c:barChart>
      <c:catAx>
        <c:axId val="29766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75959"/>
        <c:crosses val="autoZero"/>
        <c:auto val="1"/>
        <c:lblOffset val="100"/>
        <c:noMultiLvlLbl val="0"/>
      </c:catAx>
      <c:valAx>
        <c:axId val="665759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669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35"/>
          <c:y val="0.04875"/>
          <c:w val="0.54375"/>
          <c:h val="0.08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1385"/>
          <c:w val="0.97625"/>
          <c:h val="0.821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'Figures-CO2'!$AN$86</c:f>
              <c:strCache>
                <c:ptCount val="1"/>
                <c:pt idx="0">
                  <c:v>Consumption CH4 CHP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'Figures-CO2'!$AO$83:$AX$83</c:f>
              <c:numCache/>
            </c:numRef>
          </c:cat>
          <c:val>
            <c:numRef>
              <c:f>'Figures-CO2'!$AO$86:$AX$86</c:f>
              <c:numCache/>
            </c:numRef>
          </c:val>
        </c:ser>
        <c:ser>
          <c:idx val="1"/>
          <c:order val="1"/>
          <c:tx>
            <c:strRef>
              <c:f>'Figures-CO2'!$AN$85</c:f>
              <c:strCache>
                <c:ptCount val="1"/>
                <c:pt idx="0">
                  <c:v>Consumption CH4 Heat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'Figures-CO2'!$AO$83:$AX$83</c:f>
              <c:numCache/>
            </c:numRef>
          </c:cat>
          <c:val>
            <c:numRef>
              <c:f>'Figures-CO2'!$AO$85:$AX$85</c:f>
              <c:numCache/>
            </c:numRef>
          </c:val>
        </c:ser>
        <c:ser>
          <c:idx val="3"/>
          <c:order val="2"/>
          <c:tx>
            <c:strRef>
              <c:f>'Figures-CO2'!$AN$87</c:f>
              <c:strCache>
                <c:ptCount val="1"/>
                <c:pt idx="0">
                  <c:v>Consumption CH4 Flare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'Figures-CO2'!$AO$83:$AX$83</c:f>
              <c:numCache/>
            </c:numRef>
          </c:cat>
          <c:val>
            <c:numRef>
              <c:f>'Figures-CO2'!$AO$87:$AX$87</c:f>
              <c:numCache/>
            </c:numRef>
          </c:val>
        </c:ser>
        <c:ser>
          <c:idx val="4"/>
          <c:order val="3"/>
          <c:tx>
            <c:strRef>
              <c:f>'Figures-CO2'!$AN$88</c:f>
              <c:strCache>
                <c:ptCount val="1"/>
                <c:pt idx="0">
                  <c:v>Unused CH4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'Figures-CO2'!$AO$83:$AX$83</c:f>
              <c:numCache/>
            </c:numRef>
          </c:cat>
          <c:val>
            <c:numRef>
              <c:f>'Figures-CO2'!$AO$88:$AX$88</c:f>
              <c:numCache/>
            </c:numRef>
          </c:val>
        </c:ser>
        <c:overlap val="100"/>
        <c:axId val="62312720"/>
        <c:axId val="23943569"/>
      </c:barChart>
      <c:catAx>
        <c:axId val="62312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43569"/>
        <c:crosses val="autoZero"/>
        <c:auto val="1"/>
        <c:lblOffset val="100"/>
        <c:noMultiLvlLbl val="0"/>
      </c:catAx>
      <c:valAx>
        <c:axId val="2394356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127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375"/>
          <c:y val="0.06475"/>
          <c:w val="0.6185"/>
          <c:h val="0.08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19075"/>
          <c:w val="0.96325"/>
          <c:h val="0.776"/>
        </c:manualLayout>
      </c:layout>
      <c:scatterChart>
        <c:scatterStyle val="lineMarker"/>
        <c:varyColors val="0"/>
        <c:ser>
          <c:idx val="0"/>
          <c:order val="0"/>
          <c:tx>
            <c:v>Project emissions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Summary!$F$2:$O$2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Summary!$F$14:$O$14</c:f>
              <c:numCache>
                <c:ptCount val="10"/>
                <c:pt idx="0">
                  <c:v>37010.136109007275</c:v>
                </c:pt>
                <c:pt idx="1">
                  <c:v>43340.39450973463</c:v>
                </c:pt>
                <c:pt idx="2">
                  <c:v>40338.649160047615</c:v>
                </c:pt>
                <c:pt idx="3">
                  <c:v>45317.45859586922</c:v>
                </c:pt>
                <c:pt idx="4">
                  <c:v>45374.215801678125</c:v>
                </c:pt>
                <c:pt idx="5">
                  <c:v>45374.215801678125</c:v>
                </c:pt>
                <c:pt idx="6">
                  <c:v>45374.215801678125</c:v>
                </c:pt>
                <c:pt idx="7">
                  <c:v>45374.215801678125</c:v>
                </c:pt>
                <c:pt idx="8">
                  <c:v>45374.215801678125</c:v>
                </c:pt>
                <c:pt idx="9">
                  <c:v>45374.215801678125</c:v>
                </c:pt>
              </c:numCache>
            </c:numRef>
          </c:yVal>
          <c:smooth val="0"/>
        </c:ser>
        <c:ser>
          <c:idx val="1"/>
          <c:order val="1"/>
          <c:tx>
            <c:v>Baseline emissions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Summary!$F$2:$O$2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Summary!$F$8:$O$8</c:f>
              <c:numCache>
                <c:ptCount val="10"/>
                <c:pt idx="0">
                  <c:v>316530.61814373644</c:v>
                </c:pt>
                <c:pt idx="1">
                  <c:v>368829.7384993217</c:v>
                </c:pt>
                <c:pt idx="2">
                  <c:v>341692.94408219424</c:v>
                </c:pt>
                <c:pt idx="3">
                  <c:v>385197.57707410835</c:v>
                </c:pt>
                <c:pt idx="4">
                  <c:v>383836.98423040286</c:v>
                </c:pt>
                <c:pt idx="5">
                  <c:v>383836.98423040286</c:v>
                </c:pt>
                <c:pt idx="6">
                  <c:v>383836.98423040286</c:v>
                </c:pt>
                <c:pt idx="7">
                  <c:v>383836.98423040286</c:v>
                </c:pt>
                <c:pt idx="8">
                  <c:v>383836.98423040286</c:v>
                </c:pt>
                <c:pt idx="9">
                  <c:v>383836.98423040286</c:v>
                </c:pt>
              </c:numCache>
            </c:numRef>
          </c:yVal>
          <c:smooth val="0"/>
        </c:ser>
        <c:ser>
          <c:idx val="2"/>
          <c:order val="2"/>
          <c:tx>
            <c:v>Emissions reduction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Summary!$F$2:$O$2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Summary!$F$19:$O$19</c:f>
              <c:numCache>
                <c:ptCount val="10"/>
                <c:pt idx="0">
                  <c:v>279520.48203472915</c:v>
                </c:pt>
                <c:pt idx="1">
                  <c:v>325489.34398958704</c:v>
                </c:pt>
                <c:pt idx="2">
                  <c:v>301354.2949221466</c:v>
                </c:pt>
                <c:pt idx="3">
                  <c:v>339880.11847823916</c:v>
                </c:pt>
                <c:pt idx="4">
                  <c:v>338462.7684287248</c:v>
                </c:pt>
                <c:pt idx="5">
                  <c:v>338462.7684287248</c:v>
                </c:pt>
                <c:pt idx="6">
                  <c:v>338462.7684287248</c:v>
                </c:pt>
                <c:pt idx="7">
                  <c:v>338462.7684287248</c:v>
                </c:pt>
                <c:pt idx="8">
                  <c:v>338462.7684287248</c:v>
                </c:pt>
                <c:pt idx="9">
                  <c:v>338462.7684287248</c:v>
                </c:pt>
              </c:numCache>
            </c:numRef>
          </c:yVal>
          <c:smooth val="0"/>
        </c:ser>
        <c:axId val="25062998"/>
        <c:axId val="24240391"/>
      </c:scatterChart>
      <c:valAx>
        <c:axId val="25062998"/>
        <c:scaling>
          <c:orientation val="minMax"/>
          <c:max val="2017"/>
          <c:min val="2008"/>
        </c:scaling>
        <c:axPos val="b"/>
        <c:delete val="0"/>
        <c:numFmt formatCode="General" sourceLinked="1"/>
        <c:majorTickMark val="out"/>
        <c:minorTickMark val="none"/>
        <c:tickLblPos val="nextTo"/>
        <c:crossAx val="24240391"/>
        <c:crosses val="autoZero"/>
        <c:crossBetween val="midCat"/>
        <c:dispUnits/>
      </c:valAx>
      <c:valAx>
        <c:axId val="242403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629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45"/>
          <c:y val="0.077"/>
          <c:w val="0.7465"/>
          <c:h val="0.13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19325"/>
          <c:w val="0.959"/>
          <c:h val="0.7665"/>
        </c:manualLayout>
      </c:layout>
      <c:scatterChart>
        <c:scatterStyle val="lineMarker"/>
        <c:varyColors val="0"/>
        <c:ser>
          <c:idx val="0"/>
          <c:order val="0"/>
          <c:tx>
            <c:v>Project emissions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Figures!$B$4:$B$13</c:f>
              <c:numCache/>
            </c:numRef>
          </c:xVal>
          <c:yVal>
            <c:numRef>
              <c:f>Figures!$C$4:$C$13</c:f>
              <c:numCache/>
            </c:numRef>
          </c:yVal>
          <c:smooth val="0"/>
        </c:ser>
        <c:ser>
          <c:idx val="1"/>
          <c:order val="1"/>
          <c:tx>
            <c:v>Baseline emissions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Figures!$B$4:$B$13</c:f>
              <c:numCache/>
            </c:numRef>
          </c:xVal>
          <c:yVal>
            <c:numRef>
              <c:f>Figures!$D$4:$D$13</c:f>
              <c:numCache/>
            </c:numRef>
          </c:yVal>
          <c:smooth val="0"/>
        </c:ser>
        <c:ser>
          <c:idx val="2"/>
          <c:order val="2"/>
          <c:tx>
            <c:v>Emissions reduction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Figures!$B$4:$B$13</c:f>
              <c:numCache/>
            </c:numRef>
          </c:xVal>
          <c:yVal>
            <c:numRef>
              <c:f>Figures!$E$4:$E$13</c:f>
              <c:numCache/>
            </c:numRef>
          </c:yVal>
          <c:smooth val="0"/>
        </c:ser>
        <c:axId val="16836928"/>
        <c:axId val="17314625"/>
      </c:scatterChart>
      <c:valAx>
        <c:axId val="16836928"/>
        <c:scaling>
          <c:orientation val="minMax"/>
          <c:max val="2017"/>
          <c:min val="2008"/>
        </c:scaling>
        <c:axPos val="b"/>
        <c:delete val="0"/>
        <c:numFmt formatCode="General" sourceLinked="1"/>
        <c:majorTickMark val="out"/>
        <c:minorTickMark val="none"/>
        <c:tickLblPos val="nextTo"/>
        <c:crossAx val="17314625"/>
        <c:crosses val="autoZero"/>
        <c:crossBetween val="midCat"/>
        <c:dispUnits/>
      </c:valAx>
      <c:valAx>
        <c:axId val="173146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369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35"/>
          <c:y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19975"/>
          <c:w val="0.96025"/>
          <c:h val="0.76075"/>
        </c:manualLayout>
      </c:layout>
      <c:scatterChart>
        <c:scatterStyle val="lineMarker"/>
        <c:varyColors val="0"/>
        <c:ser>
          <c:idx val="0"/>
          <c:order val="0"/>
          <c:tx>
            <c:v>Project emissions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Figures!$B$4:$B$13</c:f>
              <c:numCache/>
            </c:numRef>
          </c:xVal>
          <c:yVal>
            <c:numRef>
              <c:f>Figures!$F$4:$F$13</c:f>
              <c:numCache/>
            </c:numRef>
          </c:yVal>
          <c:smooth val="0"/>
        </c:ser>
        <c:ser>
          <c:idx val="1"/>
          <c:order val="1"/>
          <c:tx>
            <c:v>Baseline emissions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Figures!$B$4:$B$13</c:f>
              <c:numCache/>
            </c:numRef>
          </c:xVal>
          <c:yVal>
            <c:numRef>
              <c:f>Figures!$G$4:$G$13</c:f>
              <c:numCache/>
            </c:numRef>
          </c:yVal>
          <c:smooth val="0"/>
        </c:ser>
        <c:ser>
          <c:idx val="2"/>
          <c:order val="2"/>
          <c:tx>
            <c:v>Emissions reduction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Figures!$B$4:$B$13</c:f>
              <c:numCache/>
            </c:numRef>
          </c:xVal>
          <c:yVal>
            <c:numRef>
              <c:f>Figures!$H$4:$H$13</c:f>
              <c:numCache/>
            </c:numRef>
          </c:yVal>
          <c:smooth val="0"/>
        </c:ser>
        <c:axId val="21613898"/>
        <c:axId val="60307355"/>
      </c:scatterChart>
      <c:valAx>
        <c:axId val="21613898"/>
        <c:scaling>
          <c:orientation val="minMax"/>
          <c:max val="2017"/>
          <c:min val="2008"/>
        </c:scaling>
        <c:axPos val="b"/>
        <c:delete val="0"/>
        <c:numFmt formatCode="General" sourceLinked="1"/>
        <c:majorTickMark val="out"/>
        <c:minorTickMark val="none"/>
        <c:tickLblPos val="nextTo"/>
        <c:crossAx val="60307355"/>
        <c:crosses val="autoZero"/>
        <c:crossBetween val="midCat"/>
        <c:dispUnits/>
      </c:valAx>
      <c:valAx>
        <c:axId val="603073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138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"/>
          <c:y val="0.07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045"/>
          <c:w val="0.95875"/>
          <c:h val="0.755"/>
        </c:manualLayout>
      </c:layout>
      <c:scatterChart>
        <c:scatterStyle val="lineMarker"/>
        <c:varyColors val="0"/>
        <c:ser>
          <c:idx val="0"/>
          <c:order val="0"/>
          <c:tx>
            <c:v>Project emissions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Figures!$B$4:$B$13</c:f>
              <c:numCache/>
            </c:numRef>
          </c:xVal>
          <c:yVal>
            <c:numRef>
              <c:f>Figures!$I$4:$I$13</c:f>
              <c:numCache/>
            </c:numRef>
          </c:yVal>
          <c:smooth val="0"/>
        </c:ser>
        <c:ser>
          <c:idx val="1"/>
          <c:order val="1"/>
          <c:tx>
            <c:v>Baseline emissions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Figures!$B$4:$B$13</c:f>
              <c:numCache/>
            </c:numRef>
          </c:xVal>
          <c:yVal>
            <c:numRef>
              <c:f>Figures!$J$4:$J$13</c:f>
              <c:numCache/>
            </c:numRef>
          </c:yVal>
          <c:smooth val="0"/>
        </c:ser>
        <c:ser>
          <c:idx val="2"/>
          <c:order val="2"/>
          <c:tx>
            <c:v>Emissions reduction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Figures!$B$4:$B$13</c:f>
              <c:numCache/>
            </c:numRef>
          </c:xVal>
          <c:yVal>
            <c:numRef>
              <c:f>Figures!$K$4:$K$13</c:f>
              <c:numCache/>
            </c:numRef>
          </c:yVal>
          <c:smooth val="0"/>
        </c:ser>
        <c:axId val="5895284"/>
        <c:axId val="53057557"/>
      </c:scatterChart>
      <c:valAx>
        <c:axId val="5895284"/>
        <c:scaling>
          <c:orientation val="minMax"/>
          <c:max val="2017"/>
          <c:min val="2008"/>
        </c:scaling>
        <c:axPos val="b"/>
        <c:delete val="0"/>
        <c:numFmt formatCode="General" sourceLinked="1"/>
        <c:majorTickMark val="out"/>
        <c:minorTickMark val="none"/>
        <c:tickLblPos val="nextTo"/>
        <c:crossAx val="53057557"/>
        <c:crosses val="autoZero"/>
        <c:crossBetween val="midCat"/>
        <c:dispUnits/>
      </c:valAx>
      <c:valAx>
        <c:axId val="530575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52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75"/>
          <c:y val="0.08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13125"/>
          <c:w val="0.91"/>
          <c:h val="0.800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'Figures-CO2'!$B$4:$C$4</c:f>
              <c:strCache>
                <c:ptCount val="1"/>
                <c:pt idx="0">
                  <c:v>CO2-Reduction CHP t CO2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'Figures-CO2'!$D$3:$AM$3</c:f>
              <c:strCache/>
            </c:strRef>
          </c:cat>
          <c:val>
            <c:numRef>
              <c:f>'Figures-CO2'!$D$4:$AM$4</c:f>
              <c:numCache/>
            </c:numRef>
          </c:val>
        </c:ser>
        <c:ser>
          <c:idx val="0"/>
          <c:order val="1"/>
          <c:tx>
            <c:strRef>
              <c:f>'Figures-CO2'!$B$5:$C$5</c:f>
              <c:strCache>
                <c:ptCount val="1"/>
                <c:pt idx="0">
                  <c:v>CO2-Reduction-Heat production t CO2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'Figures-CO2'!$D$3:$AM$3</c:f>
              <c:strCache/>
            </c:strRef>
          </c:cat>
          <c:val>
            <c:numRef>
              <c:f>'Figures-CO2'!$D$5:$AM$5</c:f>
              <c:numCache/>
            </c:numRef>
          </c:val>
        </c:ser>
        <c:ser>
          <c:idx val="2"/>
          <c:order val="2"/>
          <c:tx>
            <c:strRef>
              <c:f>'Figures-CO2'!$B$6:$C$6</c:f>
              <c:strCache>
                <c:ptCount val="1"/>
                <c:pt idx="0">
                  <c:v>CO2-Reduction Flaring t CO2</c:v>
                </c:pt>
              </c:strCache>
            </c:strRef>
          </c:tx>
          <c:spPr>
            <a:pattFill prst="dkUpDiag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'Figures-CO2'!$D$3:$AM$3</c:f>
              <c:strCache/>
            </c:strRef>
          </c:cat>
          <c:val>
            <c:numRef>
              <c:f>'Figures-CO2'!$D$6:$AM$6</c:f>
              <c:numCache/>
            </c:numRef>
          </c:val>
        </c:ser>
        <c:overlap val="100"/>
        <c:axId val="7755966"/>
        <c:axId val="2694831"/>
      </c:barChart>
      <c:dateAx>
        <c:axId val="7755966"/>
        <c:scaling>
          <c:orientation val="minMax"/>
          <c:max val="1331"/>
          <c:min val="129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4831"/>
        <c:crosses val="autoZero"/>
        <c:auto val="0"/>
        <c:noMultiLvlLbl val="0"/>
      </c:dateAx>
      <c:valAx>
        <c:axId val="2694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 CO2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55966"/>
        <c:crossesAt val="1290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9"/>
          <c:y val="0.087"/>
          <c:w val="0.7655"/>
          <c:h val="0.04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13275"/>
          <c:w val="0.91375"/>
          <c:h val="0.80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'Figures-CO2'!$B$46</c:f>
              <c:strCache>
                <c:ptCount val="1"/>
                <c:pt idx="0">
                  <c:v>Heat  CHP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'Figures-CO2'!$D$44:$AM$44</c:f>
              <c:strCache/>
            </c:strRef>
          </c:cat>
          <c:val>
            <c:numRef>
              <c:f>'Figures-CO2'!$D$46:$AM$46</c:f>
              <c:numCache/>
            </c:numRef>
          </c:val>
        </c:ser>
        <c:ser>
          <c:idx val="2"/>
          <c:order val="1"/>
          <c:tx>
            <c:strRef>
              <c:f>'Figures-CO2'!$B$47</c:f>
              <c:strCache>
                <c:ptCount val="1"/>
                <c:pt idx="0">
                  <c:v>Heat CMM Boiler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'Figures-CO2'!$D$44:$AM$44</c:f>
              <c:strCache/>
            </c:strRef>
          </c:cat>
          <c:val>
            <c:numRef>
              <c:f>'Figures-CO2'!$D$47:$AM$47</c:f>
              <c:numCache/>
            </c:numRef>
          </c:val>
        </c:ser>
        <c:overlap val="100"/>
        <c:axId val="24253480"/>
        <c:axId val="16954729"/>
      </c:barChart>
      <c:dateAx>
        <c:axId val="24253480"/>
        <c:scaling>
          <c:orientation val="minMax"/>
          <c:max val="1331"/>
          <c:min val="129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7]mmm/\ yy;@" sourceLinked="0"/>
        <c:majorTickMark val="out"/>
        <c:minorTickMark val="none"/>
        <c:tickLblPos val="nextTo"/>
        <c:crossAx val="16954729"/>
        <c:crosses val="autoZero"/>
        <c:auto val="0"/>
        <c:majorUnit val="2"/>
        <c:majorTimeUnit val="months"/>
        <c:noMultiLvlLbl val="0"/>
      </c:dateAx>
      <c:valAx>
        <c:axId val="169547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53480"/>
        <c:crossesAt val="1290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3005"/>
          <c:y val="0.084"/>
          <c:w val="0.42"/>
          <c:h val="0.06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345"/>
          <c:w val="0.92675"/>
          <c:h val="0.791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'Figures-CO2'!$B$86</c:f>
              <c:strCache>
                <c:ptCount val="1"/>
                <c:pt idx="0">
                  <c:v>Consumption CH4 CHP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'Figures-CO2'!$D$83:$AM$83</c:f>
              <c:strCache/>
            </c:strRef>
          </c:cat>
          <c:val>
            <c:numRef>
              <c:f>'Figures-CO2'!$D$86:$AM$86</c:f>
              <c:numCache/>
            </c:numRef>
          </c:val>
        </c:ser>
        <c:ser>
          <c:idx val="2"/>
          <c:order val="1"/>
          <c:tx>
            <c:strRef>
              <c:f>'Figures-CO2'!$B$85</c:f>
              <c:strCache>
                <c:ptCount val="1"/>
                <c:pt idx="0">
                  <c:v>Consumption CH4 Heat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'Figures-CO2'!$D$83:$AM$83</c:f>
              <c:strCache/>
            </c:strRef>
          </c:cat>
          <c:val>
            <c:numRef>
              <c:f>'Figures-CO2'!$D$85:$AM$85</c:f>
              <c:numCache/>
            </c:numRef>
          </c:val>
        </c:ser>
        <c:ser>
          <c:idx val="0"/>
          <c:order val="2"/>
          <c:tx>
            <c:strRef>
              <c:f>'Figures-CO2'!$B$87</c:f>
              <c:strCache>
                <c:ptCount val="1"/>
                <c:pt idx="0">
                  <c:v>Consumption CH4 Flare</c:v>
                </c:pt>
              </c:strCache>
            </c:strRef>
          </c:tx>
          <c:spPr>
            <a:pattFill prst="dkUpDiag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'Figures-CO2'!$D$83:$AM$83</c:f>
              <c:strCache/>
            </c:strRef>
          </c:cat>
          <c:val>
            <c:numRef>
              <c:f>'Figures-CO2'!$D$87:$AM$87</c:f>
              <c:numCache/>
            </c:numRef>
          </c:val>
        </c:ser>
        <c:ser>
          <c:idx val="3"/>
          <c:order val="3"/>
          <c:tx>
            <c:strRef>
              <c:f>'Figures-CO2'!$B$88</c:f>
              <c:strCache>
                <c:ptCount val="1"/>
                <c:pt idx="0">
                  <c:v>Unused CH4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'Figures-CO2'!$D$83:$AM$83</c:f>
              <c:strCache/>
            </c:strRef>
          </c:cat>
          <c:val>
            <c:numRef>
              <c:f>'Figures-CO2'!$D$88:$AM$88</c:f>
              <c:numCache/>
            </c:numRef>
          </c:val>
        </c:ser>
        <c:overlap val="100"/>
        <c:axId val="18374834"/>
        <c:axId val="31155779"/>
      </c:barChart>
      <c:dateAx>
        <c:axId val="18374834"/>
        <c:scaling>
          <c:orientation val="minMax"/>
          <c:max val="1331"/>
          <c:min val="129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7]mmm/\ yy;@" sourceLinked="0"/>
        <c:majorTickMark val="out"/>
        <c:minorTickMark val="none"/>
        <c:tickLblPos val="nextTo"/>
        <c:crossAx val="31155779"/>
        <c:crosses val="autoZero"/>
        <c:auto val="0"/>
        <c:noMultiLvlLbl val="0"/>
      </c:dateAx>
      <c:valAx>
        <c:axId val="3115577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74834"/>
        <c:crossesAt val="1290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975"/>
          <c:y val="0.1005"/>
          <c:w val="0.73625"/>
          <c:h val="0.04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124"/>
          <c:w val="0.9755"/>
          <c:h val="0.82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'Figures-CO2'!$AN$4</c:f>
              <c:strCache>
                <c:ptCount val="1"/>
                <c:pt idx="0">
                  <c:v>CO2-Reduction CHP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'Figures-CO2'!$AO$3:$AX$3</c:f>
              <c:numCache/>
            </c:numRef>
          </c:cat>
          <c:val>
            <c:numRef>
              <c:f>'Figures-CO2'!$AO$5:$AX$5</c:f>
              <c:numCache/>
            </c:numRef>
          </c:val>
        </c:ser>
        <c:ser>
          <c:idx val="1"/>
          <c:order val="1"/>
          <c:tx>
            <c:strRef>
              <c:f>'Figures-CO2'!$AN$5</c:f>
              <c:strCache>
                <c:ptCount val="1"/>
                <c:pt idx="0">
                  <c:v>CO2-Reduction-Heat production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'Figures-CO2'!$AO$3:$AX$3</c:f>
              <c:numCache/>
            </c:numRef>
          </c:cat>
          <c:val>
            <c:numRef>
              <c:f>'Figures-CO2'!$AO$4:$AX$4</c:f>
              <c:numCache/>
            </c:numRef>
          </c:val>
        </c:ser>
        <c:ser>
          <c:idx val="2"/>
          <c:order val="2"/>
          <c:tx>
            <c:strRef>
              <c:f>'Figures-CO2'!$AN$6</c:f>
              <c:strCache>
                <c:ptCount val="1"/>
                <c:pt idx="0">
                  <c:v>CO2-Reduction Flaring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'Figures-CO2'!$AO$3:$AX$3</c:f>
              <c:numCache/>
            </c:numRef>
          </c:cat>
          <c:val>
            <c:numRef>
              <c:f>'Figures-CO2'!$AO$6:$AX$6</c:f>
              <c:numCache/>
            </c:numRef>
          </c:val>
        </c:ser>
        <c:overlap val="100"/>
        <c:axId val="11966556"/>
        <c:axId val="40590141"/>
      </c:barChart>
      <c:catAx>
        <c:axId val="11966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90141"/>
        <c:crosses val="autoZero"/>
        <c:auto val="1"/>
        <c:lblOffset val="100"/>
        <c:noMultiLvlLbl val="0"/>
      </c:catAx>
      <c:valAx>
        <c:axId val="405901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665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55"/>
          <c:y val="0.076"/>
          <c:w val="0.7645"/>
          <c:h val="0.05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</cdr:x>
      <cdr:y>0.958</cdr:y>
    </cdr:from>
    <cdr:to>
      <cdr:x>0.543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524125"/>
          <a:ext cx="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Year</a:t>
          </a:r>
        </a:p>
      </cdr:txBody>
    </cdr:sp>
  </cdr:relSizeAnchor>
  <cdr:relSizeAnchor xmlns:cdr="http://schemas.openxmlformats.org/drawingml/2006/chartDrawing">
    <cdr:from>
      <cdr:x>0.332</cdr:x>
      <cdr:y>0</cdr:y>
    </cdr:from>
    <cdr:to>
      <cdr:x>0.72975</cdr:x>
      <cdr:y>0.06775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Total Project Emissions</a:t>
          </a:r>
        </a:p>
      </cdr:txBody>
    </cdr:sp>
  </cdr:relSizeAnchor>
  <cdr:relSizeAnchor xmlns:cdr="http://schemas.openxmlformats.org/drawingml/2006/chartDrawing">
    <cdr:from>
      <cdr:x>0.029</cdr:x>
      <cdr:y>0.04125</cdr:y>
    </cdr:from>
    <cdr:to>
      <cdr:x>0.21725</cdr:x>
      <cdr:y>0.157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04775"/>
          <a:ext cx="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50" b="1" i="0" u="none" baseline="0">
              <a:latin typeface="Arial"/>
              <a:ea typeface="Arial"/>
              <a:cs typeface="Arial"/>
            </a:rPr>
            <a:t>t CO2 
</a:t>
          </a:r>
          <a:r>
            <a:rPr lang="en-US" cap="none" sz="150" b="0" i="0" u="none" baseline="0">
              <a:latin typeface="Arial"/>
              <a:ea typeface="Arial"/>
              <a:cs typeface="Arial"/>
            </a:rPr>
            <a:t>equi.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</cdr:x>
      <cdr:y>0.02475</cdr:y>
    </cdr:from>
    <cdr:to>
      <cdr:x>0.9745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14300"/>
          <a:ext cx="8343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prospected heat production at the coal mine "Komsomolets_Dombassa" from CHP or CMM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0.01475</cdr:x>
      <cdr:y>0.0515</cdr:y>
    </cdr:from>
    <cdr:to>
      <cdr:x>0.07925</cdr:x>
      <cdr:y>0.10175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238125"/>
          <a:ext cx="5905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m3</a:t>
          </a:r>
        </a:p>
      </cdr:txBody>
    </cdr:sp>
  </cdr:relSizeAnchor>
  <cdr:relSizeAnchor xmlns:cdr="http://schemas.openxmlformats.org/drawingml/2006/chartDrawing">
    <cdr:from>
      <cdr:x>0.1435</cdr:x>
      <cdr:y>0.034</cdr:y>
    </cdr:from>
    <cdr:to>
      <cdr:x>0.9085</cdr:x>
      <cdr:y>0.0845</cdr:y>
    </cdr:to>
    <cdr:sp>
      <cdr:nvSpPr>
        <cdr:cNvPr id="2" name="TextBox 2"/>
        <cdr:cNvSpPr txBox="1">
          <a:spLocks noChangeArrowheads="1"/>
        </cdr:cNvSpPr>
      </cdr:nvSpPr>
      <cdr:spPr>
        <a:xfrm>
          <a:off x="1304925" y="152400"/>
          <a:ext cx="69913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prospected CH4 consumption at the coal mine "Komsomolets_Dombassa"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0.11675</cdr:x>
      <cdr:y>0.01425</cdr:y>
    </cdr:from>
    <cdr:to>
      <cdr:x>0.9905</cdr:x>
      <cdr:y>0.06175</cdr:y>
    </cdr:to>
    <cdr:sp>
      <cdr:nvSpPr>
        <cdr:cNvPr id="1" name="TextBox 1"/>
        <cdr:cNvSpPr txBox="1">
          <a:spLocks noChangeArrowheads="1"/>
        </cdr:cNvSpPr>
      </cdr:nvSpPr>
      <cdr:spPr>
        <a:xfrm>
          <a:off x="971550" y="57150"/>
          <a:ext cx="7277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prospected methane destruction at the coal mine "Komsomolets_Dombassa"</a:t>
          </a:r>
        </a:p>
      </cdr:txBody>
    </cdr:sp>
  </cdr:relSizeAnchor>
  <cdr:relSizeAnchor xmlns:cdr="http://schemas.openxmlformats.org/drawingml/2006/chartDrawing">
    <cdr:from>
      <cdr:x>0.0085</cdr:x>
      <cdr:y>0.012</cdr:y>
    </cdr:from>
    <cdr:to>
      <cdr:x>0.109</cdr:x>
      <cdr:y>0.11</cdr:y>
    </cdr:to>
    <cdr:sp>
      <cdr:nvSpPr>
        <cdr:cNvPr id="2" name="TextBox 2"/>
        <cdr:cNvSpPr txBox="1">
          <a:spLocks noChangeArrowheads="1"/>
        </cdr:cNvSpPr>
      </cdr:nvSpPr>
      <cdr:spPr>
        <a:xfrm>
          <a:off x="66675" y="47625"/>
          <a:ext cx="838200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t CO2</a:t>
          </a:r>
        </a:p>
      </cdr:txBody>
    </cdr:sp>
  </cdr:relSizeAnchor>
  <cdr:relSizeAnchor xmlns:cdr="http://schemas.openxmlformats.org/drawingml/2006/chartDrawing">
    <cdr:from>
      <cdr:x>0.5065</cdr:x>
      <cdr:y>0.94575</cdr:y>
    </cdr:from>
    <cdr:to>
      <cdr:x>0.583</cdr:x>
      <cdr:y>0.99225</cdr:y>
    </cdr:to>
    <cdr:sp>
      <cdr:nvSpPr>
        <cdr:cNvPr id="3" name="TextBox 3"/>
        <cdr:cNvSpPr txBox="1">
          <a:spLocks noChangeArrowheads="1"/>
        </cdr:cNvSpPr>
      </cdr:nvSpPr>
      <cdr:spPr>
        <a:xfrm>
          <a:off x="4210050" y="4419600"/>
          <a:ext cx="638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Year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0.00425</cdr:y>
    </cdr:from>
    <cdr:to>
      <cdr:x>1</cdr:x>
      <cdr:y>0.047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19050"/>
          <a:ext cx="82581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prospected heat production at the coal mine "Komsomolets_Dombassa" from CHP or CMM</a:t>
          </a:r>
        </a:p>
      </cdr:txBody>
    </cdr:sp>
  </cdr:relSizeAnchor>
  <cdr:relSizeAnchor xmlns:cdr="http://schemas.openxmlformats.org/drawingml/2006/chartDrawing">
    <cdr:from>
      <cdr:x>0.0105</cdr:x>
      <cdr:y>0.07075</cdr:y>
    </cdr:from>
    <cdr:to>
      <cdr:x>0.097</cdr:x>
      <cdr:y>0.11675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" y="323850"/>
          <a:ext cx="7239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MWh</a:t>
          </a:r>
        </a:p>
      </cdr:txBody>
    </cdr:sp>
  </cdr:relSizeAnchor>
  <cdr:relSizeAnchor xmlns:cdr="http://schemas.openxmlformats.org/drawingml/2006/chartDrawing">
    <cdr:from>
      <cdr:x>0.54</cdr:x>
      <cdr:y>0.92425</cdr:y>
    </cdr:from>
    <cdr:to>
      <cdr:x>0.6235</cdr:x>
      <cdr:y>0.992</cdr:y>
    </cdr:to>
    <cdr:sp>
      <cdr:nvSpPr>
        <cdr:cNvPr id="3" name="TextBox 3"/>
        <cdr:cNvSpPr txBox="1">
          <a:spLocks noChangeArrowheads="1"/>
        </cdr:cNvSpPr>
      </cdr:nvSpPr>
      <cdr:spPr>
        <a:xfrm>
          <a:off x="4505325" y="4324350"/>
          <a:ext cx="6953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Year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0.01975</cdr:x>
      <cdr:y>0.10075</cdr:y>
    </cdr:from>
    <cdr:to>
      <cdr:x>0.0905</cdr:x>
      <cdr:y>0.14925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466725"/>
          <a:ext cx="5905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25" b="1" i="0" u="none" baseline="0">
              <a:latin typeface="Arial"/>
              <a:ea typeface="Arial"/>
              <a:cs typeface="Arial"/>
            </a:rPr>
            <a:t>m3</a:t>
          </a:r>
        </a:p>
      </cdr:txBody>
    </cdr:sp>
  </cdr:relSizeAnchor>
  <cdr:relSizeAnchor xmlns:cdr="http://schemas.openxmlformats.org/drawingml/2006/chartDrawing">
    <cdr:from>
      <cdr:x>0.15375</cdr:x>
      <cdr:y>0.00825</cdr:y>
    </cdr:from>
    <cdr:to>
      <cdr:x>0.966</cdr:x>
      <cdr:y>0.0605</cdr:y>
    </cdr:to>
    <cdr:sp>
      <cdr:nvSpPr>
        <cdr:cNvPr id="2" name="TextBox 2"/>
        <cdr:cNvSpPr txBox="1">
          <a:spLocks noChangeArrowheads="1"/>
        </cdr:cNvSpPr>
      </cdr:nvSpPr>
      <cdr:spPr>
        <a:xfrm>
          <a:off x="1276350" y="38100"/>
          <a:ext cx="67627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prospected CH4 consumption at the coal mine "Komsomolets_Dombassa"</a:t>
          </a:r>
        </a:p>
      </cdr:txBody>
    </cdr:sp>
  </cdr:relSizeAnchor>
  <cdr:relSizeAnchor xmlns:cdr="http://schemas.openxmlformats.org/drawingml/2006/chartDrawing">
    <cdr:from>
      <cdr:x>0.588</cdr:x>
      <cdr:y>0.9445</cdr:y>
    </cdr:from>
    <cdr:to>
      <cdr:x>0.675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4886325" y="4438650"/>
          <a:ext cx="7239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Year</a:t>
          </a:r>
        </a:p>
      </cdr:txBody>
    </cdr:sp>
  </cdr:relSizeAnchor>
  <cdr:relSizeAnchor xmlns:cdr="http://schemas.openxmlformats.org/drawingml/2006/chartDrawing">
    <cdr:from>
      <cdr:x>0.62775</cdr:x>
      <cdr:y>0.75775</cdr:y>
    </cdr:from>
    <cdr:to>
      <cdr:x>0.8995</cdr:x>
      <cdr:y>0.8225</cdr:y>
    </cdr:to>
    <cdr:sp>
      <cdr:nvSpPr>
        <cdr:cNvPr id="4" name="TextBox 4"/>
        <cdr:cNvSpPr txBox="1">
          <a:spLocks noChangeArrowheads="1"/>
        </cdr:cNvSpPr>
      </cdr:nvSpPr>
      <cdr:spPr>
        <a:xfrm>
          <a:off x="5219700" y="3562350"/>
          <a:ext cx="2266950" cy="3048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3 Motors = 4,05 MWel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9</xdr:row>
      <xdr:rowOff>0</xdr:rowOff>
    </xdr:from>
    <xdr:to>
      <xdr:col>38</xdr:col>
      <xdr:colOff>752475</xdr:colOff>
      <xdr:row>37</xdr:row>
      <xdr:rowOff>142875</xdr:rowOff>
    </xdr:to>
    <xdr:graphicFrame>
      <xdr:nvGraphicFramePr>
        <xdr:cNvPr id="1" name="Chart 7"/>
        <xdr:cNvGraphicFramePr/>
      </xdr:nvGraphicFramePr>
      <xdr:xfrm>
        <a:off x="20897850" y="1504950"/>
        <a:ext cx="91344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0</xdr:colOff>
      <xdr:row>50</xdr:row>
      <xdr:rowOff>142875</xdr:rowOff>
    </xdr:from>
    <xdr:to>
      <xdr:col>38</xdr:col>
      <xdr:colOff>752475</xdr:colOff>
      <xdr:row>79</xdr:row>
      <xdr:rowOff>123825</xdr:rowOff>
    </xdr:to>
    <xdr:graphicFrame>
      <xdr:nvGraphicFramePr>
        <xdr:cNvPr id="2" name="Chart 8"/>
        <xdr:cNvGraphicFramePr/>
      </xdr:nvGraphicFramePr>
      <xdr:xfrm>
        <a:off x="20897850" y="8296275"/>
        <a:ext cx="9134475" cy="4676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0</xdr:colOff>
      <xdr:row>89</xdr:row>
      <xdr:rowOff>0</xdr:rowOff>
    </xdr:from>
    <xdr:to>
      <xdr:col>39</xdr:col>
      <xdr:colOff>0</xdr:colOff>
      <xdr:row>117</xdr:row>
      <xdr:rowOff>142875</xdr:rowOff>
    </xdr:to>
    <xdr:graphicFrame>
      <xdr:nvGraphicFramePr>
        <xdr:cNvPr id="3" name="Chart 9"/>
        <xdr:cNvGraphicFramePr/>
      </xdr:nvGraphicFramePr>
      <xdr:xfrm>
        <a:off x="20897850" y="14478000"/>
        <a:ext cx="9144000" cy="467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40</xdr:col>
      <xdr:colOff>0</xdr:colOff>
      <xdr:row>9</xdr:row>
      <xdr:rowOff>0</xdr:rowOff>
    </xdr:from>
    <xdr:to>
      <xdr:col>49</xdr:col>
      <xdr:colOff>733425</xdr:colOff>
      <xdr:row>37</xdr:row>
      <xdr:rowOff>142875</xdr:rowOff>
    </xdr:to>
    <xdr:graphicFrame>
      <xdr:nvGraphicFramePr>
        <xdr:cNvPr id="4" name="Chart 10"/>
        <xdr:cNvGraphicFramePr/>
      </xdr:nvGraphicFramePr>
      <xdr:xfrm>
        <a:off x="32165925" y="1504950"/>
        <a:ext cx="8324850" cy="4676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40</xdr:col>
      <xdr:colOff>0</xdr:colOff>
      <xdr:row>50</xdr:row>
      <xdr:rowOff>142875</xdr:rowOff>
    </xdr:from>
    <xdr:to>
      <xdr:col>49</xdr:col>
      <xdr:colOff>752475</xdr:colOff>
      <xdr:row>79</xdr:row>
      <xdr:rowOff>133350</xdr:rowOff>
    </xdr:to>
    <xdr:graphicFrame>
      <xdr:nvGraphicFramePr>
        <xdr:cNvPr id="5" name="Chart 11"/>
        <xdr:cNvGraphicFramePr/>
      </xdr:nvGraphicFramePr>
      <xdr:xfrm>
        <a:off x="32165925" y="8296275"/>
        <a:ext cx="8343900" cy="4686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40</xdr:col>
      <xdr:colOff>0</xdr:colOff>
      <xdr:row>89</xdr:row>
      <xdr:rowOff>0</xdr:rowOff>
    </xdr:from>
    <xdr:to>
      <xdr:col>49</xdr:col>
      <xdr:colOff>733425</xdr:colOff>
      <xdr:row>118</xdr:row>
      <xdr:rowOff>9525</xdr:rowOff>
    </xdr:to>
    <xdr:graphicFrame>
      <xdr:nvGraphicFramePr>
        <xdr:cNvPr id="6" name="Chart 12"/>
        <xdr:cNvGraphicFramePr/>
      </xdr:nvGraphicFramePr>
      <xdr:xfrm>
        <a:off x="32165925" y="14478000"/>
        <a:ext cx="8324850" cy="4705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17</xdr:row>
      <xdr:rowOff>133350</xdr:rowOff>
    </xdr:from>
    <xdr:to>
      <xdr:col>3</xdr:col>
      <xdr:colOff>0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8001000" y="3676650"/>
        <a:ext cx="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0.51875</cdr:x>
      <cdr:y>0.94175</cdr:y>
    </cdr:from>
    <cdr:to>
      <cdr:x>0.6605</cdr:x>
      <cdr:y>0.99425</cdr:y>
    </cdr:to>
    <cdr:sp>
      <cdr:nvSpPr>
        <cdr:cNvPr id="1" name="TextBox 1"/>
        <cdr:cNvSpPr txBox="1">
          <a:spLocks noChangeArrowheads="1"/>
        </cdr:cNvSpPr>
      </cdr:nvSpPr>
      <cdr:spPr>
        <a:xfrm>
          <a:off x="2752725" y="3848100"/>
          <a:ext cx="752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Year</a:t>
          </a:r>
        </a:p>
      </cdr:txBody>
    </cdr:sp>
  </cdr:relSizeAnchor>
  <cdr:relSizeAnchor xmlns:cdr="http://schemas.openxmlformats.org/drawingml/2006/chartDrawing">
    <cdr:from>
      <cdr:x>0.21425</cdr:x>
      <cdr:y>0</cdr:y>
    </cdr:from>
    <cdr:to>
      <cdr:x>0.804</cdr:x>
      <cdr:y>0.063</cdr:y>
    </cdr:to>
    <cdr:sp>
      <cdr:nvSpPr>
        <cdr:cNvPr id="2" name="TextBox 2"/>
        <cdr:cNvSpPr txBox="1">
          <a:spLocks noChangeArrowheads="1"/>
        </cdr:cNvSpPr>
      </cdr:nvSpPr>
      <cdr:spPr>
        <a:xfrm>
          <a:off x="1133475" y="0"/>
          <a:ext cx="3133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Total Project Emissions</a:t>
          </a:r>
        </a:p>
      </cdr:txBody>
    </cdr:sp>
  </cdr:relSizeAnchor>
  <cdr:relSizeAnchor xmlns:cdr="http://schemas.openxmlformats.org/drawingml/2006/chartDrawing">
    <cdr:from>
      <cdr:x>0.01525</cdr:x>
      <cdr:y>0.077</cdr:y>
    </cdr:from>
    <cdr:to>
      <cdr:x>0.11725</cdr:x>
      <cdr:y>0.186</cdr:y>
    </cdr:to>
    <cdr:sp>
      <cdr:nvSpPr>
        <cdr:cNvPr id="3" name="TextBox 3"/>
        <cdr:cNvSpPr txBox="1">
          <a:spLocks noChangeArrowheads="1"/>
        </cdr:cNvSpPr>
      </cdr:nvSpPr>
      <cdr:spPr>
        <a:xfrm>
          <a:off x="76200" y="314325"/>
          <a:ext cx="542925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t CO2 
</a:t>
          </a:r>
          <a:r>
            <a:rPr lang="en-US" cap="none" sz="1125" b="0" i="0" u="none" baseline="0">
              <a:latin typeface="Arial"/>
              <a:ea typeface="Arial"/>
              <a:cs typeface="Arial"/>
            </a:rPr>
            <a:t>equi.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752475</xdr:colOff>
      <xdr:row>2</xdr:row>
      <xdr:rowOff>0</xdr:rowOff>
    </xdr:from>
    <xdr:to>
      <xdr:col>12</xdr:col>
      <xdr:colOff>733425</xdr:colOff>
      <xdr:row>17</xdr:row>
      <xdr:rowOff>190500</xdr:rowOff>
    </xdr:to>
    <xdr:graphicFrame>
      <xdr:nvGraphicFramePr>
        <xdr:cNvPr id="1" name="Chart 1"/>
        <xdr:cNvGraphicFramePr/>
      </xdr:nvGraphicFramePr>
      <xdr:xfrm>
        <a:off x="7334250" y="371475"/>
        <a:ext cx="53149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0.513</cdr:x>
      <cdr:y>0.93475</cdr:y>
    </cdr:from>
    <cdr:to>
      <cdr:x>0.62725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390775" y="3028950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Year</a:t>
          </a:r>
        </a:p>
      </cdr:txBody>
    </cdr:sp>
  </cdr:relSizeAnchor>
  <cdr:relSizeAnchor xmlns:cdr="http://schemas.openxmlformats.org/drawingml/2006/chartDrawing">
    <cdr:from>
      <cdr:x>0.28175</cdr:x>
      <cdr:y>0</cdr:y>
    </cdr:from>
    <cdr:to>
      <cdr:x>0.85</cdr:x>
      <cdr:y>0.0855</cdr:y>
    </cdr:to>
    <cdr:sp>
      <cdr:nvSpPr>
        <cdr:cNvPr id="2" name="TextBox 2"/>
        <cdr:cNvSpPr txBox="1">
          <a:spLocks noChangeArrowheads="1"/>
        </cdr:cNvSpPr>
      </cdr:nvSpPr>
      <cdr:spPr>
        <a:xfrm>
          <a:off x="1314450" y="0"/>
          <a:ext cx="26574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Heatproduction Emissions</a:t>
          </a:r>
        </a:p>
      </cdr:txBody>
    </cdr:sp>
  </cdr:relSizeAnchor>
  <cdr:relSizeAnchor xmlns:cdr="http://schemas.openxmlformats.org/drawingml/2006/chartDrawing">
    <cdr:from>
      <cdr:x>0.02525</cdr:x>
      <cdr:y>0.043</cdr:y>
    </cdr:from>
    <cdr:to>
      <cdr:x>0.13775</cdr:x>
      <cdr:y>0.16525</cdr:y>
    </cdr:to>
    <cdr:sp>
      <cdr:nvSpPr>
        <cdr:cNvPr id="3" name="TextBox 3"/>
        <cdr:cNvSpPr txBox="1">
          <a:spLocks noChangeArrowheads="1"/>
        </cdr:cNvSpPr>
      </cdr:nvSpPr>
      <cdr:spPr>
        <a:xfrm>
          <a:off x="114300" y="133350"/>
          <a:ext cx="523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 CO2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equi.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0.5125</cdr:x>
      <cdr:y>0.9385</cdr:y>
    </cdr:from>
    <cdr:to>
      <cdr:x>0.61375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438400" y="3038475"/>
          <a:ext cx="485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Year</a:t>
          </a:r>
        </a:p>
      </cdr:txBody>
    </cdr:sp>
  </cdr:relSizeAnchor>
  <cdr:relSizeAnchor xmlns:cdr="http://schemas.openxmlformats.org/drawingml/2006/chartDrawing">
    <cdr:from>
      <cdr:x>0.27925</cdr:x>
      <cdr:y>0</cdr:y>
    </cdr:from>
    <cdr:to>
      <cdr:x>0.85275</cdr:x>
      <cdr:y>0.0905</cdr:y>
    </cdr:to>
    <cdr:sp>
      <cdr:nvSpPr>
        <cdr:cNvPr id="2" name="TextBox 2"/>
        <cdr:cNvSpPr txBox="1">
          <a:spLocks noChangeArrowheads="1"/>
        </cdr:cNvSpPr>
      </cdr:nvSpPr>
      <cdr:spPr>
        <a:xfrm>
          <a:off x="1323975" y="0"/>
          <a:ext cx="27336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Flare Emissions</a:t>
          </a:r>
        </a:p>
      </cdr:txBody>
    </cdr:sp>
  </cdr:relSizeAnchor>
  <cdr:relSizeAnchor xmlns:cdr="http://schemas.openxmlformats.org/drawingml/2006/chartDrawing">
    <cdr:from>
      <cdr:x>0.01775</cdr:x>
      <cdr:y>0.0555</cdr:y>
    </cdr:from>
    <cdr:to>
      <cdr:x>0.133</cdr:x>
      <cdr:y>0.2125</cdr:y>
    </cdr:to>
    <cdr:sp>
      <cdr:nvSpPr>
        <cdr:cNvPr id="3" name="TextBox 3"/>
        <cdr:cNvSpPr txBox="1">
          <a:spLocks noChangeArrowheads="1"/>
        </cdr:cNvSpPr>
      </cdr:nvSpPr>
      <cdr:spPr>
        <a:xfrm>
          <a:off x="76200" y="171450"/>
          <a:ext cx="552450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1" i="0" u="none" baseline="0">
              <a:latin typeface="Arial"/>
              <a:ea typeface="Arial"/>
              <a:cs typeface="Arial"/>
            </a:rPr>
            <a:t>t CO2 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equi.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0.5125</cdr:x>
      <cdr:y>0.935</cdr:y>
    </cdr:from>
    <cdr:to>
      <cdr:x>0.583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409825" y="3009900"/>
          <a:ext cx="333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Year</a:t>
          </a:r>
        </a:p>
      </cdr:txBody>
    </cdr:sp>
  </cdr:relSizeAnchor>
  <cdr:relSizeAnchor xmlns:cdr="http://schemas.openxmlformats.org/drawingml/2006/chartDrawing">
    <cdr:from>
      <cdr:x>0.281</cdr:x>
      <cdr:y>0</cdr:y>
    </cdr:from>
    <cdr:to>
      <cdr:x>0.85025</cdr:x>
      <cdr:y>0.08975</cdr:y>
    </cdr:to>
    <cdr:sp>
      <cdr:nvSpPr>
        <cdr:cNvPr id="2" name="TextBox 2"/>
        <cdr:cNvSpPr txBox="1">
          <a:spLocks noChangeArrowheads="1"/>
        </cdr:cNvSpPr>
      </cdr:nvSpPr>
      <cdr:spPr>
        <a:xfrm>
          <a:off x="1314450" y="0"/>
          <a:ext cx="26765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Cogeneration Emissions</a:t>
          </a:r>
        </a:p>
      </cdr:txBody>
    </cdr:sp>
  </cdr:relSizeAnchor>
  <cdr:relSizeAnchor xmlns:cdr="http://schemas.openxmlformats.org/drawingml/2006/chartDrawing">
    <cdr:from>
      <cdr:x>0.0185</cdr:x>
      <cdr:y>0.03375</cdr:y>
    </cdr:from>
    <cdr:to>
      <cdr:x>0.13625</cdr:x>
      <cdr:y>0.164</cdr:y>
    </cdr:to>
    <cdr:sp>
      <cdr:nvSpPr>
        <cdr:cNvPr id="3" name="TextBox 3"/>
        <cdr:cNvSpPr txBox="1">
          <a:spLocks noChangeArrowheads="1"/>
        </cdr:cNvSpPr>
      </cdr:nvSpPr>
      <cdr:spPr>
        <a:xfrm>
          <a:off x="85725" y="104775"/>
          <a:ext cx="5524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 CO2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equi.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18</xdr:row>
      <xdr:rowOff>28575</xdr:rowOff>
    </xdr:from>
    <xdr:to>
      <xdr:col>7</xdr:col>
      <xdr:colOff>466725</xdr:colOff>
      <xdr:row>38</xdr:row>
      <xdr:rowOff>38100</xdr:rowOff>
    </xdr:to>
    <xdr:graphicFrame>
      <xdr:nvGraphicFramePr>
        <xdr:cNvPr id="1" name="Chart 1"/>
        <xdr:cNvGraphicFramePr/>
      </xdr:nvGraphicFramePr>
      <xdr:xfrm>
        <a:off x="1171575" y="4181475"/>
        <a:ext cx="46767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35</xdr:row>
      <xdr:rowOff>152400</xdr:rowOff>
    </xdr:from>
    <xdr:to>
      <xdr:col>13</xdr:col>
      <xdr:colOff>619125</xdr:colOff>
      <xdr:row>55</xdr:row>
      <xdr:rowOff>152400</xdr:rowOff>
    </xdr:to>
    <xdr:graphicFrame>
      <xdr:nvGraphicFramePr>
        <xdr:cNvPr id="2" name="Chart 2"/>
        <xdr:cNvGraphicFramePr/>
      </xdr:nvGraphicFramePr>
      <xdr:xfrm>
        <a:off x="6229350" y="7058025"/>
        <a:ext cx="477202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36</xdr:row>
      <xdr:rowOff>0</xdr:rowOff>
    </xdr:from>
    <xdr:to>
      <xdr:col>7</xdr:col>
      <xdr:colOff>466725</xdr:colOff>
      <xdr:row>55</xdr:row>
      <xdr:rowOff>142875</xdr:rowOff>
    </xdr:to>
    <xdr:graphicFrame>
      <xdr:nvGraphicFramePr>
        <xdr:cNvPr id="3" name="Chart 3"/>
        <xdr:cNvGraphicFramePr/>
      </xdr:nvGraphicFramePr>
      <xdr:xfrm>
        <a:off x="1143000" y="7067550"/>
        <a:ext cx="4705350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0.11025</cdr:x>
      <cdr:y>0.0155</cdr:y>
    </cdr:from>
    <cdr:to>
      <cdr:x>0.931</cdr:x>
      <cdr:y>0.06025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66675"/>
          <a:ext cx="7496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prospected methane destruction at the coal mine "Komsomolets_Dombassa"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kraine\Projekte\Komsomolets-Donbassa\PDD%20Komsomolets%20Donbassa\Emissions-Reduction-Komsomolets%202007-04-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kraine\Projekte\Molodogvardeyskaya\PDD\Emissions-Reduction-Molodogvardeyskaya+CNG-2007-09-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missions_Reduction_KD_Air_Shaf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missions_Reduction_KD_Central_Sha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s data"/>
      <sheetName val="Shares"/>
      <sheetName val="Consumption-Table"/>
      <sheetName val="figures"/>
      <sheetName val="Grapiken-CO2"/>
      <sheetName val="A-2"/>
      <sheetName val="E.1."/>
      <sheetName val="E.3."/>
      <sheetName val="E.6."/>
    </sheetNames>
    <sheetDataSet>
      <sheetData sheetId="2">
        <row r="21">
          <cell r="AO21">
            <v>140688.09375265875</v>
          </cell>
          <cell r="AP21">
            <v>112821.10327321813</v>
          </cell>
          <cell r="AQ21">
            <v>66718.22628954661</v>
          </cell>
          <cell r="AR21">
            <v>131908.92313412955</v>
          </cell>
          <cell r="AS21">
            <v>120684.26103451522</v>
          </cell>
          <cell r="AT21">
            <v>129461.20292168339</v>
          </cell>
          <cell r="AU21">
            <v>129461.20292168339</v>
          </cell>
          <cell r="AV21">
            <v>129461.20292168339</v>
          </cell>
          <cell r="AW21">
            <v>129461.20292168339</v>
          </cell>
          <cell r="AX21">
            <v>129461.20292168339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NG"/>
      <sheetName val="Basis data"/>
      <sheetName val="Consumption-Table"/>
      <sheetName val="Shares"/>
      <sheetName val="figures"/>
      <sheetName val="A-4"/>
      <sheetName val="E.1."/>
      <sheetName val="E.4."/>
      <sheetName val="E.6."/>
      <sheetName val="Change Index"/>
    </sheetNames>
    <sheetDataSet>
      <sheetData sheetId="2">
        <row r="25">
          <cell r="AO25">
            <v>165160.48426549401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sis data"/>
      <sheetName val="Shares"/>
      <sheetName val="Consumption-Table"/>
      <sheetName val="A-4"/>
      <sheetName val="E.1."/>
      <sheetName val="E.3."/>
      <sheetName val="E.6."/>
      <sheetName val="Figures"/>
      <sheetName val="Figures-CO2"/>
    </sheetNames>
    <sheetDataSet>
      <sheetData sheetId="2">
        <row r="4">
          <cell r="AN4">
            <v>13227840</v>
          </cell>
          <cell r="AO4">
            <v>13807584</v>
          </cell>
          <cell r="AP4">
            <v>15181632</v>
          </cell>
          <cell r="AQ4">
            <v>15969600</v>
          </cell>
          <cell r="AR4">
            <v>14175360</v>
          </cell>
          <cell r="AS4">
            <v>14934240</v>
          </cell>
          <cell r="AT4">
            <v>14716800</v>
          </cell>
          <cell r="AU4">
            <v>14716800</v>
          </cell>
          <cell r="AV4">
            <v>14716800</v>
          </cell>
          <cell r="AW4">
            <v>14716800</v>
          </cell>
          <cell r="AX4">
            <v>14716800</v>
          </cell>
        </row>
        <row r="5">
          <cell r="AN5">
            <v>10757542.485108837</v>
          </cell>
          <cell r="AO5">
            <v>4206157.267598217</v>
          </cell>
          <cell r="AP5">
            <v>710748.6394483321</v>
          </cell>
          <cell r="AQ5">
            <v>68350.23263137834</v>
          </cell>
          <cell r="AR5">
            <v>591118.8077820521</v>
          </cell>
          <cell r="AS5">
            <v>526676.4241830878</v>
          </cell>
          <cell r="AT5">
            <v>309236.42418308556</v>
          </cell>
          <cell r="AU5">
            <v>309236.42418308556</v>
          </cell>
          <cell r="AV5">
            <v>309236.42418308556</v>
          </cell>
          <cell r="AW5">
            <v>309236.42418308556</v>
          </cell>
          <cell r="AX5">
            <v>309236.42418308556</v>
          </cell>
        </row>
        <row r="8">
          <cell r="AN8">
            <v>2470297.5148911616</v>
          </cell>
          <cell r="AO8">
            <v>9601426.73240178</v>
          </cell>
          <cell r="AP8">
            <v>14470883.36055167</v>
          </cell>
          <cell r="AQ8">
            <v>15901249.767368622</v>
          </cell>
          <cell r="AR8">
            <v>13584241.19221795</v>
          </cell>
          <cell r="AS8">
            <v>14407563.575816914</v>
          </cell>
          <cell r="AT8">
            <v>14407563.575816914</v>
          </cell>
          <cell r="AU8">
            <v>14407563.575816914</v>
          </cell>
          <cell r="AV8">
            <v>14407563.575816914</v>
          </cell>
          <cell r="AW8">
            <v>14407563.575816914</v>
          </cell>
          <cell r="AX8">
            <v>14407563.575816914</v>
          </cell>
        </row>
        <row r="9">
          <cell r="AN9">
            <v>42213.9064164101</v>
          </cell>
          <cell r="AO9">
            <v>165330.73964310696</v>
          </cell>
          <cell r="AP9">
            <v>247719.73729043867</v>
          </cell>
          <cell r="AQ9">
            <v>268934.00416903803</v>
          </cell>
          <cell r="AR9">
            <v>232625.5363931304</v>
          </cell>
          <cell r="AS9">
            <v>243490.278937946</v>
          </cell>
          <cell r="AT9">
            <v>243490.278937946</v>
          </cell>
          <cell r="AU9">
            <v>243490.278937946</v>
          </cell>
          <cell r="AV9">
            <v>243490.278937946</v>
          </cell>
          <cell r="AW9">
            <v>243490.278937946</v>
          </cell>
          <cell r="AX9">
            <v>243490.278937946</v>
          </cell>
        </row>
        <row r="10">
          <cell r="AN10">
            <v>19238.074957410565</v>
          </cell>
          <cell r="AO10">
            <v>54696.48762401044</v>
          </cell>
          <cell r="AP10">
            <v>78838.38560978055</v>
          </cell>
          <cell r="AQ10">
            <v>100264.32007215153</v>
          </cell>
          <cell r="AR10">
            <v>69106.18298426697</v>
          </cell>
          <cell r="AS10">
            <v>85628.2944182784</v>
          </cell>
          <cell r="AT10">
            <v>85628.2944182784</v>
          </cell>
          <cell r="AU10">
            <v>85628.2944182784</v>
          </cell>
          <cell r="AV10">
            <v>85628.2944182784</v>
          </cell>
          <cell r="AW10">
            <v>85628.2944182784</v>
          </cell>
          <cell r="AX10">
            <v>85628.2944182784</v>
          </cell>
        </row>
        <row r="11">
          <cell r="AN11">
            <v>17957.194724305657</v>
          </cell>
          <cell r="AO11">
            <v>36910.90597947998</v>
          </cell>
          <cell r="AP11">
            <v>33127.12773747947</v>
          </cell>
          <cell r="AQ11">
            <v>33238.22026255136</v>
          </cell>
          <cell r="AR11">
            <v>29509.159234392228</v>
          </cell>
          <cell r="AS11">
            <v>25383.812930230404</v>
          </cell>
          <cell r="AT11">
            <v>25383.812930230404</v>
          </cell>
          <cell r="AU11">
            <v>25383.812930230404</v>
          </cell>
          <cell r="AV11">
            <v>25383.812930230404</v>
          </cell>
          <cell r="AW11">
            <v>25383.812930230404</v>
          </cell>
          <cell r="AX11">
            <v>25383.812930230404</v>
          </cell>
        </row>
        <row r="12">
          <cell r="AN12">
            <v>0</v>
          </cell>
          <cell r="AO12">
            <v>52961.28870628321</v>
          </cell>
          <cell r="AP12">
            <v>105922.57741256642</v>
          </cell>
          <cell r="AQ12">
            <v>105922.57741256646</v>
          </cell>
          <cell r="AR12">
            <v>105922.57741256646</v>
          </cell>
          <cell r="AS12">
            <v>105922.57741256646</v>
          </cell>
          <cell r="AT12">
            <v>105922.57741256646</v>
          </cell>
          <cell r="AU12">
            <v>105922.57741256646</v>
          </cell>
          <cell r="AV12">
            <v>105922.57741256646</v>
          </cell>
          <cell r="AW12">
            <v>105922.57741256646</v>
          </cell>
          <cell r="AX12">
            <v>105922.57741256646</v>
          </cell>
        </row>
        <row r="13">
          <cell r="AN13">
            <v>5018.636734693878</v>
          </cell>
          <cell r="AO13">
            <v>11980.037333333334</v>
          </cell>
          <cell r="AP13">
            <v>12646.686530612245</v>
          </cell>
          <cell r="AQ13">
            <v>12677.734421768708</v>
          </cell>
          <cell r="AR13">
            <v>11635.544761904763</v>
          </cell>
          <cell r="AS13">
            <v>10482.602176870749</v>
          </cell>
          <cell r="AT13">
            <v>10482.602176870749</v>
          </cell>
          <cell r="AU13">
            <v>10482.602176870749</v>
          </cell>
          <cell r="AV13">
            <v>10482.602176870749</v>
          </cell>
          <cell r="AW13">
            <v>10482.602176870749</v>
          </cell>
          <cell r="AX13">
            <v>10482.602176870749</v>
          </cell>
        </row>
        <row r="14">
          <cell r="AN14">
            <v>0</v>
          </cell>
          <cell r="AO14">
            <v>8782.020000000002</v>
          </cell>
          <cell r="AP14">
            <v>17184.960000000003</v>
          </cell>
          <cell r="AQ14">
            <v>16831.152000000002</v>
          </cell>
          <cell r="AR14">
            <v>16452.072000000004</v>
          </cell>
          <cell r="AS14">
            <v>16072.992000000002</v>
          </cell>
          <cell r="AT14">
            <v>16072.992000000002</v>
          </cell>
          <cell r="AU14">
            <v>16072.992000000002</v>
          </cell>
          <cell r="AV14">
            <v>16072.992000000002</v>
          </cell>
          <cell r="AW14">
            <v>16072.992000000002</v>
          </cell>
          <cell r="AX14">
            <v>16072.992000000002</v>
          </cell>
        </row>
        <row r="15">
          <cell r="AN15">
            <v>4870.809124986648</v>
          </cell>
          <cell r="AO15">
            <v>19238.983859613214</v>
          </cell>
          <cell r="AP15">
            <v>29134.43786616775</v>
          </cell>
          <cell r="AQ15">
            <v>31942.379548809073</v>
          </cell>
          <cell r="AR15">
            <v>27360.550090755736</v>
          </cell>
          <cell r="AS15">
            <v>28970.668200616994</v>
          </cell>
          <cell r="AT15">
            <v>28970.668200616994</v>
          </cell>
          <cell r="AU15">
            <v>28970.668200616994</v>
          </cell>
          <cell r="AV15">
            <v>28970.668200616994</v>
          </cell>
          <cell r="AW15">
            <v>28970.668200616994</v>
          </cell>
          <cell r="AX15">
            <v>28970.668200616994</v>
          </cell>
        </row>
        <row r="16">
          <cell r="AN16">
            <v>2519.271720613288</v>
          </cell>
          <cell r="AO16">
            <v>7162.635284096606</v>
          </cell>
          <cell r="AP16">
            <v>10324.07430604269</v>
          </cell>
          <cell r="AQ16">
            <v>13129.851438019843</v>
          </cell>
          <cell r="AR16">
            <v>9049.619200320674</v>
          </cell>
          <cell r="AS16">
            <v>11213.229030965029</v>
          </cell>
          <cell r="AT16">
            <v>11213.229030965029</v>
          </cell>
          <cell r="AU16">
            <v>11213.229030965029</v>
          </cell>
          <cell r="AV16">
            <v>11213.229030965029</v>
          </cell>
          <cell r="AW16">
            <v>11213.229030965029</v>
          </cell>
          <cell r="AX16">
            <v>11213.229030965029</v>
          </cell>
        </row>
        <row r="17">
          <cell r="AN17">
            <v>2351.53740437336</v>
          </cell>
          <cell r="AO17">
            <v>4833.571021122379</v>
          </cell>
          <cell r="AP17">
            <v>4338.076251336599</v>
          </cell>
          <cell r="AQ17">
            <v>4352.624082000773</v>
          </cell>
          <cell r="AR17">
            <v>3864.2946616466006</v>
          </cell>
          <cell r="AS17">
            <v>3324.0707408635053</v>
          </cell>
          <cell r="AT17">
            <v>3324.0707408635053</v>
          </cell>
          <cell r="AU17">
            <v>3324.0707408635053</v>
          </cell>
          <cell r="AV17">
            <v>3324.0707408635053</v>
          </cell>
          <cell r="AW17">
            <v>3324.0707408635053</v>
          </cell>
          <cell r="AX17">
            <v>3324.0707408635053</v>
          </cell>
        </row>
        <row r="18">
          <cell r="AN18">
            <v>0</v>
          </cell>
          <cell r="AO18">
            <v>6935.406854394231</v>
          </cell>
          <cell r="AP18">
            <v>13870.813708788459</v>
          </cell>
          <cell r="AQ18">
            <v>13870.813708788459</v>
          </cell>
          <cell r="AR18">
            <v>13870.813708788459</v>
          </cell>
          <cell r="AS18">
            <v>13870.813708788459</v>
          </cell>
          <cell r="AT18">
            <v>13870.813708788459</v>
          </cell>
          <cell r="AU18">
            <v>13870.813708788459</v>
          </cell>
          <cell r="AV18">
            <v>13870.813708788459</v>
          </cell>
          <cell r="AW18">
            <v>13870.813708788459</v>
          </cell>
          <cell r="AX18">
            <v>13870.813708788459</v>
          </cell>
        </row>
        <row r="19">
          <cell r="AN19">
            <v>0</v>
          </cell>
          <cell r="AO19">
            <v>307.37070000000006</v>
          </cell>
          <cell r="AP19">
            <v>601.4736000000003</v>
          </cell>
          <cell r="AQ19">
            <v>589.0903200000002</v>
          </cell>
          <cell r="AR19">
            <v>575.8225200000002</v>
          </cell>
          <cell r="AS19">
            <v>562.5547200000002</v>
          </cell>
          <cell r="AT19">
            <v>562.5547200000002</v>
          </cell>
          <cell r="AU19">
            <v>562.5547200000002</v>
          </cell>
          <cell r="AV19">
            <v>562.5547200000002</v>
          </cell>
          <cell r="AW19">
            <v>562.5547200000002</v>
          </cell>
          <cell r="AX19">
            <v>562.5547200000002</v>
          </cell>
        </row>
        <row r="20">
          <cell r="AN20">
            <v>37343.09729142345</v>
          </cell>
          <cell r="AO20">
            <v>146091.75578349375</v>
          </cell>
          <cell r="AP20">
            <v>218585.29942427092</v>
          </cell>
          <cell r="AQ20">
            <v>236991.62462022895</v>
          </cell>
          <cell r="AR20">
            <v>205264.98630237466</v>
          </cell>
          <cell r="AS20">
            <v>214519.610737329</v>
          </cell>
          <cell r="AT20">
            <v>214519.610737329</v>
          </cell>
          <cell r="AU20">
            <v>214519.610737329</v>
          </cell>
          <cell r="AV20">
            <v>214519.610737329</v>
          </cell>
          <cell r="AW20">
            <v>214519.610737329</v>
          </cell>
          <cell r="AX20">
            <v>214519.610737329</v>
          </cell>
        </row>
        <row r="24">
          <cell r="AN24">
            <v>27787</v>
          </cell>
          <cell r="AO24">
            <v>27787</v>
          </cell>
          <cell r="AP24">
            <v>27787</v>
          </cell>
          <cell r="AQ24">
            <v>27787</v>
          </cell>
          <cell r="AR24">
            <v>27787</v>
          </cell>
          <cell r="AS24">
            <v>27787</v>
          </cell>
          <cell r="AT24">
            <v>27787</v>
          </cell>
          <cell r="AU24">
            <v>27787</v>
          </cell>
          <cell r="AV24">
            <v>27787</v>
          </cell>
          <cell r="AW24">
            <v>27787</v>
          </cell>
          <cell r="AX24">
            <v>27787</v>
          </cell>
        </row>
        <row r="25">
          <cell r="AN25">
            <v>10830</v>
          </cell>
          <cell r="AO25">
            <v>25852.4</v>
          </cell>
          <cell r="AP25">
            <v>27291</v>
          </cell>
          <cell r="AQ25">
            <v>27358</v>
          </cell>
          <cell r="AR25">
            <v>25109</v>
          </cell>
          <cell r="AS25">
            <v>22621</v>
          </cell>
          <cell r="AT25">
            <v>22621</v>
          </cell>
          <cell r="AU25">
            <v>22621</v>
          </cell>
          <cell r="AV25">
            <v>22621</v>
          </cell>
          <cell r="AW25">
            <v>22621</v>
          </cell>
          <cell r="AX25">
            <v>22621</v>
          </cell>
        </row>
      </sheetData>
      <sheetData sheetId="3">
        <row r="6">
          <cell r="B6">
            <v>146091.75578349375</v>
          </cell>
        </row>
        <row r="7">
          <cell r="B7">
            <v>218585.29942427092</v>
          </cell>
        </row>
        <row r="8">
          <cell r="B8">
            <v>236991.62462022895</v>
          </cell>
        </row>
        <row r="9">
          <cell r="B9">
            <v>205264.98630237466</v>
          </cell>
        </row>
        <row r="10">
          <cell r="B10">
            <v>214519.610737329</v>
          </cell>
        </row>
        <row r="11">
          <cell r="B11">
            <v>1021453.2768676972</v>
          </cell>
        </row>
        <row r="12">
          <cell r="B12">
            <v>204290.65537353946</v>
          </cell>
        </row>
        <row r="14">
          <cell r="B14">
            <v>214519.610737329</v>
          </cell>
        </row>
        <row r="15">
          <cell r="B15">
            <v>214519.610737329</v>
          </cell>
        </row>
        <row r="16">
          <cell r="B16">
            <v>214519.610737329</v>
          </cell>
        </row>
        <row r="17">
          <cell r="B17">
            <v>214519.610737329</v>
          </cell>
        </row>
        <row r="18">
          <cell r="B18">
            <v>214519.610737329</v>
          </cell>
        </row>
        <row r="19">
          <cell r="B19">
            <v>1072598.0536866449</v>
          </cell>
        </row>
        <row r="20">
          <cell r="B20">
            <v>214519.61073732897</v>
          </cell>
        </row>
      </sheetData>
      <sheetData sheetId="4">
        <row r="4">
          <cell r="B4">
            <v>7162.635284096606</v>
          </cell>
          <cell r="C4">
            <v>10324.07430604269</v>
          </cell>
          <cell r="D4">
            <v>13129.851438019843</v>
          </cell>
          <cell r="E4">
            <v>9049.619200320674</v>
          </cell>
          <cell r="F4">
            <v>11213.229030965029</v>
          </cell>
          <cell r="G4">
            <v>11213.229030965029</v>
          </cell>
        </row>
        <row r="5">
          <cell r="B5">
            <v>4833.571021122379</v>
          </cell>
          <cell r="C5">
            <v>4338.076251336599</v>
          </cell>
          <cell r="D5">
            <v>4352.624082000773</v>
          </cell>
          <cell r="E5">
            <v>3864.2946616466006</v>
          </cell>
          <cell r="F5">
            <v>3324.0707408635053</v>
          </cell>
          <cell r="G5">
            <v>3324.0707408635053</v>
          </cell>
        </row>
        <row r="6">
          <cell r="B6">
            <v>6935.406854394231</v>
          </cell>
          <cell r="C6">
            <v>13870.813708788459</v>
          </cell>
          <cell r="D6">
            <v>13870.813708788459</v>
          </cell>
          <cell r="E6">
            <v>13870.813708788459</v>
          </cell>
          <cell r="F6">
            <v>13870.813708788459</v>
          </cell>
          <cell r="G6">
            <v>13870.813708788459</v>
          </cell>
        </row>
        <row r="8">
          <cell r="B8">
            <v>307.37070000000006</v>
          </cell>
          <cell r="C8">
            <v>601.4736000000003</v>
          </cell>
          <cell r="D8">
            <v>589.0903200000002</v>
          </cell>
          <cell r="E8">
            <v>575.8225200000002</v>
          </cell>
          <cell r="F8">
            <v>562.5547200000002</v>
          </cell>
          <cell r="G8">
            <v>562.5547200000002</v>
          </cell>
        </row>
      </sheetData>
      <sheetData sheetId="5">
        <row r="4">
          <cell r="B4">
            <v>54696.48762401044</v>
          </cell>
          <cell r="C4">
            <v>78838.38560978055</v>
          </cell>
          <cell r="D4">
            <v>100264.32007215153</v>
          </cell>
          <cell r="E4">
            <v>69106.18298426697</v>
          </cell>
          <cell r="F4">
            <v>85628.2944182784</v>
          </cell>
          <cell r="G4">
            <v>85628.2944182784</v>
          </cell>
        </row>
        <row r="5">
          <cell r="B5">
            <v>36910.90597947998</v>
          </cell>
          <cell r="C5">
            <v>33127.12773747947</v>
          </cell>
          <cell r="D5">
            <v>33238.22026255136</v>
          </cell>
          <cell r="E5">
            <v>29509.159234392228</v>
          </cell>
          <cell r="F5">
            <v>25383.812930230404</v>
          </cell>
          <cell r="G5">
            <v>25383.812930230404</v>
          </cell>
        </row>
        <row r="6">
          <cell r="B6">
            <v>52961.28870628321</v>
          </cell>
          <cell r="C6">
            <v>105922.57741256642</v>
          </cell>
          <cell r="D6">
            <v>105922.57741256646</v>
          </cell>
          <cell r="E6">
            <v>105922.57741256646</v>
          </cell>
          <cell r="F6">
            <v>105922.57741256646</v>
          </cell>
          <cell r="G6">
            <v>105922.57741256646</v>
          </cell>
        </row>
        <row r="7">
          <cell r="B7">
            <v>11980.037333333334</v>
          </cell>
          <cell r="C7">
            <v>12646.686530612245</v>
          </cell>
          <cell r="D7">
            <v>12677.734421768708</v>
          </cell>
          <cell r="E7">
            <v>11635.544761904763</v>
          </cell>
          <cell r="F7">
            <v>10482.602176870749</v>
          </cell>
          <cell r="G7">
            <v>10482.602176870749</v>
          </cell>
        </row>
        <row r="8">
          <cell r="B8">
            <v>8782.020000000002</v>
          </cell>
          <cell r="C8">
            <v>17184.960000000003</v>
          </cell>
          <cell r="D8">
            <v>16831.152000000002</v>
          </cell>
          <cell r="E8">
            <v>16452.072000000004</v>
          </cell>
          <cell r="F8">
            <v>16072.992000000002</v>
          </cell>
          <cell r="G8">
            <v>16072.992000000002</v>
          </cell>
        </row>
      </sheetData>
      <sheetData sheetId="6">
        <row r="5">
          <cell r="B5">
            <v>19238.983859613214</v>
          </cell>
          <cell r="D5">
            <v>165330.73964310696</v>
          </cell>
          <cell r="E5">
            <v>146091.75578349375</v>
          </cell>
        </row>
        <row r="6">
          <cell r="B6">
            <v>29134.43786616775</v>
          </cell>
          <cell r="D6">
            <v>247719.73729043867</v>
          </cell>
          <cell r="E6">
            <v>218585.29942427092</v>
          </cell>
        </row>
        <row r="7">
          <cell r="B7">
            <v>31942.379548809073</v>
          </cell>
          <cell r="D7">
            <v>268934.00416903803</v>
          </cell>
          <cell r="E7">
            <v>236991.62462022895</v>
          </cell>
        </row>
        <row r="8">
          <cell r="B8">
            <v>27360.550090755736</v>
          </cell>
          <cell r="D8">
            <v>232625.5363931304</v>
          </cell>
          <cell r="E8">
            <v>205264.98630237466</v>
          </cell>
        </row>
        <row r="9">
          <cell r="B9">
            <v>28970.668200616994</v>
          </cell>
          <cell r="D9">
            <v>243490.278937946</v>
          </cell>
          <cell r="E9">
            <v>214519.610737329</v>
          </cell>
        </row>
        <row r="10">
          <cell r="B10">
            <v>136647.01956596275</v>
          </cell>
          <cell r="D10">
            <v>1158100.2964336602</v>
          </cell>
          <cell r="E10">
            <v>1021453.2768676972</v>
          </cell>
        </row>
        <row r="12">
          <cell r="B12">
            <v>28970.668200616994</v>
          </cell>
          <cell r="D12">
            <v>243490.278937946</v>
          </cell>
          <cell r="E12">
            <v>214519.610737329</v>
          </cell>
        </row>
        <row r="13">
          <cell r="B13">
            <v>28970.668200616994</v>
          </cell>
          <cell r="D13">
            <v>243490.278937946</v>
          </cell>
          <cell r="E13">
            <v>214519.610737329</v>
          </cell>
        </row>
        <row r="14">
          <cell r="B14">
            <v>28970.668200616994</v>
          </cell>
          <cell r="D14">
            <v>243490.278937946</v>
          </cell>
          <cell r="E14">
            <v>214519.610737329</v>
          </cell>
        </row>
        <row r="15">
          <cell r="B15">
            <v>28970.668200616994</v>
          </cell>
          <cell r="D15">
            <v>243490.278937946</v>
          </cell>
          <cell r="E15">
            <v>214519.610737329</v>
          </cell>
        </row>
        <row r="16">
          <cell r="B16">
            <v>28970.668200616994</v>
          </cell>
          <cell r="D16">
            <v>243490.278937946</v>
          </cell>
          <cell r="E16">
            <v>214519.610737329</v>
          </cell>
        </row>
        <row r="17">
          <cell r="B17">
            <v>144853.34100308496</v>
          </cell>
          <cell r="D17">
            <v>1217451.39468973</v>
          </cell>
          <cell r="E17">
            <v>1072598.0536866449</v>
          </cell>
        </row>
      </sheetData>
      <sheetData sheetId="7">
        <row r="4">
          <cell r="C4">
            <v>4833.571021122379</v>
          </cell>
          <cell r="D4">
            <v>48890.94331281332</v>
          </cell>
          <cell r="E4">
            <v>44057.37229169094</v>
          </cell>
          <cell r="F4">
            <v>7162.635284096606</v>
          </cell>
          <cell r="G4">
            <v>54696.48762401044</v>
          </cell>
          <cell r="H4">
            <v>47533.852339913836</v>
          </cell>
          <cell r="I4">
            <v>6935.406854394231</v>
          </cell>
          <cell r="J4">
            <v>61743.30870628321</v>
          </cell>
          <cell r="K4">
            <v>54807.90185188898</v>
          </cell>
          <cell r="L4">
            <v>307.37070000000006</v>
          </cell>
        </row>
        <row r="5">
          <cell r="C5">
            <v>4338.076251336599</v>
          </cell>
          <cell r="D5">
            <v>45773.81426809172</v>
          </cell>
          <cell r="E5">
            <v>41435.738016755124</v>
          </cell>
          <cell r="F5">
            <v>10324.07430604269</v>
          </cell>
          <cell r="G5">
            <v>78838.38560978055</v>
          </cell>
          <cell r="H5">
            <v>68514.31130373786</v>
          </cell>
          <cell r="I5">
            <v>13870.813708788459</v>
          </cell>
          <cell r="J5">
            <v>123107.53741256642</v>
          </cell>
          <cell r="K5">
            <v>109236.72370377797</v>
          </cell>
          <cell r="L5">
            <v>601.4736000000003</v>
          </cell>
        </row>
        <row r="6">
          <cell r="C6">
            <v>4352.624082000773</v>
          </cell>
          <cell r="D6">
            <v>45915.954684320066</v>
          </cell>
          <cell r="E6">
            <v>41563.33060231929</v>
          </cell>
          <cell r="F6">
            <v>13129.851438019843</v>
          </cell>
          <cell r="G6">
            <v>100264.32007215153</v>
          </cell>
          <cell r="H6">
            <v>87134.46863413168</v>
          </cell>
          <cell r="I6">
            <v>13870.813708788459</v>
          </cell>
          <cell r="J6">
            <v>122753.72941256646</v>
          </cell>
          <cell r="K6">
            <v>108882.91570377801</v>
          </cell>
          <cell r="L6">
            <v>589.0903200000002</v>
          </cell>
        </row>
        <row r="7">
          <cell r="C7">
            <v>3864.2946616466006</v>
          </cell>
          <cell r="D7">
            <v>41144.70399629699</v>
          </cell>
          <cell r="E7">
            <v>37280.40933465039</v>
          </cell>
          <cell r="F7">
            <v>9049.619200320674</v>
          </cell>
          <cell r="G7">
            <v>69106.18298426697</v>
          </cell>
          <cell r="H7">
            <v>60056.563783946294</v>
          </cell>
          <cell r="I7">
            <v>13870.813708788459</v>
          </cell>
          <cell r="J7">
            <v>122374.64941256646</v>
          </cell>
          <cell r="K7">
            <v>108503.83570377801</v>
          </cell>
          <cell r="L7">
            <v>575.8225200000002</v>
          </cell>
        </row>
        <row r="8">
          <cell r="C8">
            <v>3324.0707408635053</v>
          </cell>
          <cell r="D8">
            <v>35866.41510710115</v>
          </cell>
          <cell r="E8">
            <v>32542.344366237645</v>
          </cell>
          <cell r="F8">
            <v>11213.229030965029</v>
          </cell>
          <cell r="G8">
            <v>85628.2944182784</v>
          </cell>
          <cell r="H8">
            <v>74415.06538731337</v>
          </cell>
          <cell r="I8">
            <v>13870.813708788459</v>
          </cell>
          <cell r="J8">
            <v>121995.56941256646</v>
          </cell>
          <cell r="K8">
            <v>108124.755703778</v>
          </cell>
          <cell r="L8">
            <v>562.5547200000002</v>
          </cell>
        </row>
        <row r="9">
          <cell r="C9">
            <v>3324.0707408635053</v>
          </cell>
          <cell r="D9">
            <v>35866.41510710115</v>
          </cell>
          <cell r="E9">
            <v>32542.344366237645</v>
          </cell>
          <cell r="F9">
            <v>11213.229030965029</v>
          </cell>
          <cell r="G9">
            <v>85628.2944182784</v>
          </cell>
          <cell r="H9">
            <v>74415.06538731337</v>
          </cell>
          <cell r="I9">
            <v>13870.813708788459</v>
          </cell>
          <cell r="J9">
            <v>121995.56941256646</v>
          </cell>
          <cell r="K9">
            <v>108124.755703778</v>
          </cell>
          <cell r="L9">
            <v>562.5547200000002</v>
          </cell>
        </row>
        <row r="10">
          <cell r="C10">
            <v>3324.0707408635053</v>
          </cell>
          <cell r="D10">
            <v>35866.41510710115</v>
          </cell>
          <cell r="E10">
            <v>32542.344366237645</v>
          </cell>
          <cell r="F10">
            <v>11213.229030965029</v>
          </cell>
          <cell r="G10">
            <v>85628.2944182784</v>
          </cell>
          <cell r="H10">
            <v>74415.06538731337</v>
          </cell>
          <cell r="I10">
            <v>13870.813708788459</v>
          </cell>
          <cell r="J10">
            <v>121995.56941256646</v>
          </cell>
          <cell r="K10">
            <v>108124.755703778</v>
          </cell>
          <cell r="L10">
            <v>562.5547200000002</v>
          </cell>
        </row>
        <row r="11">
          <cell r="C11">
            <v>3324.0707408635053</v>
          </cell>
          <cell r="D11">
            <v>35866.41510710115</v>
          </cell>
          <cell r="E11">
            <v>32542.344366237645</v>
          </cell>
          <cell r="F11">
            <v>11213.229030965029</v>
          </cell>
          <cell r="G11">
            <v>85628.2944182784</v>
          </cell>
          <cell r="H11">
            <v>74415.06538731337</v>
          </cell>
          <cell r="I11">
            <v>13870.813708788459</v>
          </cell>
          <cell r="J11">
            <v>121995.56941256646</v>
          </cell>
          <cell r="K11">
            <v>108124.755703778</v>
          </cell>
          <cell r="L11">
            <v>562.5547200000002</v>
          </cell>
        </row>
        <row r="12">
          <cell r="C12">
            <v>3324.0707408635053</v>
          </cell>
          <cell r="D12">
            <v>35866.41510710115</v>
          </cell>
          <cell r="E12">
            <v>32542.344366237645</v>
          </cell>
          <cell r="F12">
            <v>11213.229030965029</v>
          </cell>
          <cell r="G12">
            <v>85628.2944182784</v>
          </cell>
          <cell r="H12">
            <v>74415.06538731337</v>
          </cell>
          <cell r="I12">
            <v>13870.813708788459</v>
          </cell>
          <cell r="J12">
            <v>121995.56941256646</v>
          </cell>
          <cell r="K12">
            <v>108124.755703778</v>
          </cell>
          <cell r="L12">
            <v>562.5547200000002</v>
          </cell>
        </row>
        <row r="13">
          <cell r="C13">
            <v>3324.0707408635053</v>
          </cell>
          <cell r="D13">
            <v>35866.41510710115</v>
          </cell>
          <cell r="E13">
            <v>32542.344366237645</v>
          </cell>
          <cell r="F13">
            <v>11213.229030965029</v>
          </cell>
          <cell r="G13">
            <v>85628.2944182784</v>
          </cell>
          <cell r="H13">
            <v>74415.06538731337</v>
          </cell>
          <cell r="I13">
            <v>13870.813708788459</v>
          </cell>
          <cell r="J13">
            <v>121995.56941256646</v>
          </cell>
          <cell r="K13">
            <v>108124.755703778</v>
          </cell>
          <cell r="L13">
            <v>562.5547200000002</v>
          </cell>
        </row>
      </sheetData>
      <sheetData sheetId="8"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9134.650308648164</v>
          </cell>
          <cell r="K4">
            <v>9134.650308648164</v>
          </cell>
          <cell r="L4">
            <v>9134.650308648164</v>
          </cell>
          <cell r="M4">
            <v>9134.650308648164</v>
          </cell>
          <cell r="N4">
            <v>9134.650308648164</v>
          </cell>
          <cell r="O4">
            <v>9134.650308648164</v>
          </cell>
          <cell r="P4">
            <v>9103.060308648164</v>
          </cell>
          <cell r="Q4">
            <v>9103.060308648164</v>
          </cell>
          <cell r="R4">
            <v>9103.060308648164</v>
          </cell>
          <cell r="S4">
            <v>9103.060308648164</v>
          </cell>
          <cell r="T4">
            <v>9103.060308648164</v>
          </cell>
          <cell r="U4">
            <v>9103.060308648164</v>
          </cell>
          <cell r="V4">
            <v>9103.060308648164</v>
          </cell>
          <cell r="W4">
            <v>9103.060308648164</v>
          </cell>
          <cell r="X4">
            <v>9103.060308648164</v>
          </cell>
          <cell r="Y4">
            <v>9103.060308648164</v>
          </cell>
          <cell r="Z4">
            <v>9103.060308648164</v>
          </cell>
          <cell r="AA4">
            <v>9103.060308648164</v>
          </cell>
          <cell r="AB4">
            <v>9073.576308648164</v>
          </cell>
          <cell r="AC4">
            <v>9073.576308648164</v>
          </cell>
          <cell r="AD4">
            <v>9073.576308648164</v>
          </cell>
          <cell r="AE4">
            <v>9073.576308648164</v>
          </cell>
          <cell r="AF4">
            <v>9073.576308648164</v>
          </cell>
          <cell r="AG4">
            <v>9073.576308648164</v>
          </cell>
          <cell r="AH4">
            <v>9073.576308648164</v>
          </cell>
          <cell r="AI4">
            <v>9073.576308648164</v>
          </cell>
          <cell r="AJ4">
            <v>9073.576308648164</v>
          </cell>
          <cell r="AK4">
            <v>9073.576308648164</v>
          </cell>
          <cell r="AL4">
            <v>9073.576308648164</v>
          </cell>
          <cell r="AM4">
            <v>9073.576308648164</v>
          </cell>
          <cell r="AO4">
            <v>54807.90185188898</v>
          </cell>
          <cell r="AP4">
            <v>109236.72370377797</v>
          </cell>
          <cell r="AQ4">
            <v>108882.91570377801</v>
          </cell>
          <cell r="AR4">
            <v>108503.83570377801</v>
          </cell>
          <cell r="AS4">
            <v>108124.755703778</v>
          </cell>
          <cell r="AT4">
            <v>108124.755703778</v>
          </cell>
          <cell r="AU4">
            <v>108124.755703778</v>
          </cell>
          <cell r="AV4">
            <v>108124.755703778</v>
          </cell>
          <cell r="AW4">
            <v>108124.755703778</v>
          </cell>
          <cell r="AX4">
            <v>108124.755703778</v>
          </cell>
        </row>
        <row r="5">
          <cell r="D5">
            <v>10854.89160769799</v>
          </cell>
          <cell r="E5">
            <v>11275.756703364874</v>
          </cell>
          <cell r="F5">
            <v>6804.30310777279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514.838911564626</v>
          </cell>
          <cell r="N5">
            <v>7083.836598068294</v>
          </cell>
          <cell r="O5">
            <v>7523.74536322237</v>
          </cell>
          <cell r="P5">
            <v>12261.810331635106</v>
          </cell>
          <cell r="Q5">
            <v>9325.276496710492</v>
          </cell>
          <cell r="R5">
            <v>4853.8229011184085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514.838911564626</v>
          </cell>
          <cell r="Z5">
            <v>7239.994687863246</v>
          </cell>
          <cell r="AA5">
            <v>7239.994687863246</v>
          </cell>
          <cell r="AB5">
            <v>12261.810331635106</v>
          </cell>
          <cell r="AC5">
            <v>9325.276496710492</v>
          </cell>
          <cell r="AD5">
            <v>4853.8229011184085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514.838911564626</v>
          </cell>
          <cell r="AL5">
            <v>7083.836598068294</v>
          </cell>
          <cell r="AM5">
            <v>7523.74536322237</v>
          </cell>
          <cell r="AO5">
            <v>44057.37229169094</v>
          </cell>
          <cell r="AP5">
            <v>41435.738016755124</v>
          </cell>
          <cell r="AQ5">
            <v>41563.33060231929</v>
          </cell>
          <cell r="AR5">
            <v>37280.40933465039</v>
          </cell>
          <cell r="AS5">
            <v>32542.344366237645</v>
          </cell>
          <cell r="AT5">
            <v>32542.344366237645</v>
          </cell>
          <cell r="AU5">
            <v>32542.344366237645</v>
          </cell>
          <cell r="AV5">
            <v>32542.344366237645</v>
          </cell>
          <cell r="AW5">
            <v>32542.344366237645</v>
          </cell>
          <cell r="AX5">
            <v>32542.344366237645</v>
          </cell>
        </row>
        <row r="6">
          <cell r="D6">
            <v>0</v>
          </cell>
          <cell r="E6">
            <v>4589.475398336507</v>
          </cell>
          <cell r="F6">
            <v>4261.655727026757</v>
          </cell>
          <cell r="G6">
            <v>4589.475398336507</v>
          </cell>
          <cell r="H6">
            <v>4589.475398336507</v>
          </cell>
          <cell r="I6">
            <v>4589.475398336507</v>
          </cell>
          <cell r="J6">
            <v>4589.475398336507</v>
          </cell>
          <cell r="K6">
            <v>4589.475398336507</v>
          </cell>
          <cell r="L6">
            <v>4589.475398336507</v>
          </cell>
          <cell r="M6">
            <v>4589.475398336507</v>
          </cell>
          <cell r="N6">
            <v>3278.196713097505</v>
          </cell>
          <cell r="O6">
            <v>3278.196713097505</v>
          </cell>
          <cell r="P6">
            <v>0</v>
          </cell>
          <cell r="Q6">
            <v>327.81967130975045</v>
          </cell>
          <cell r="R6">
            <v>4589.475398336507</v>
          </cell>
          <cell r="S6">
            <v>7867.672111434013</v>
          </cell>
          <cell r="T6">
            <v>8523.311454053513</v>
          </cell>
          <cell r="U6">
            <v>7867.672111434013</v>
          </cell>
          <cell r="V6">
            <v>8523.311454053513</v>
          </cell>
          <cell r="W6">
            <v>1311.2786852390018</v>
          </cell>
          <cell r="X6">
            <v>9178.950796673014</v>
          </cell>
          <cell r="Y6">
            <v>9178.950796673014</v>
          </cell>
          <cell r="Z6">
            <v>5245.114740956007</v>
          </cell>
          <cell r="AA6">
            <v>5900.754083575509</v>
          </cell>
          <cell r="AB6">
            <v>5245.114740956007</v>
          </cell>
          <cell r="AC6">
            <v>5900.754083575509</v>
          </cell>
          <cell r="AD6">
            <v>9178.950796673014</v>
          </cell>
          <cell r="AE6">
            <v>9178.950796673014</v>
          </cell>
          <cell r="AF6">
            <v>9178.950796673014</v>
          </cell>
          <cell r="AG6">
            <v>9178.950796673014</v>
          </cell>
          <cell r="AH6">
            <v>9178.950796673014</v>
          </cell>
          <cell r="AI6">
            <v>2950.3770417877545</v>
          </cell>
          <cell r="AJ6">
            <v>9178.950796673014</v>
          </cell>
          <cell r="AK6">
            <v>8523.311454053513</v>
          </cell>
          <cell r="AL6">
            <v>4589.475398336507</v>
          </cell>
          <cell r="AM6">
            <v>4851.731135384307</v>
          </cell>
          <cell r="AO6">
            <v>47533.852339913836</v>
          </cell>
          <cell r="AP6">
            <v>68514.31130373786</v>
          </cell>
          <cell r="AQ6">
            <v>87134.46863413168</v>
          </cell>
          <cell r="AR6">
            <v>60056.563783946294</v>
          </cell>
          <cell r="AS6">
            <v>74415.06538731337</v>
          </cell>
          <cell r="AT6">
            <v>74415.06538731337</v>
          </cell>
          <cell r="AU6">
            <v>74415.06538731337</v>
          </cell>
          <cell r="AV6">
            <v>74415.06538731337</v>
          </cell>
          <cell r="AW6">
            <v>74415.06538731337</v>
          </cell>
          <cell r="AX6">
            <v>74415.06538731337</v>
          </cell>
        </row>
        <row r="45">
          <cell r="D45">
            <v>7463</v>
          </cell>
          <cell r="E45">
            <v>5921</v>
          </cell>
          <cell r="F45">
            <v>3573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1111</v>
          </cell>
          <cell r="N45">
            <v>4744</v>
          </cell>
          <cell r="O45">
            <v>4975</v>
          </cell>
          <cell r="P45">
            <v>7463</v>
          </cell>
          <cell r="Q45">
            <v>5921</v>
          </cell>
          <cell r="R45">
            <v>3573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1111</v>
          </cell>
          <cell r="Z45">
            <v>4744</v>
          </cell>
          <cell r="AA45">
            <v>4975</v>
          </cell>
          <cell r="AB45">
            <v>7463</v>
          </cell>
          <cell r="AC45">
            <v>5921</v>
          </cell>
          <cell r="AD45">
            <v>3573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1111</v>
          </cell>
          <cell r="AL45">
            <v>4744</v>
          </cell>
          <cell r="AM45">
            <v>4975</v>
          </cell>
          <cell r="AO45">
            <v>27787</v>
          </cell>
          <cell r="AP45">
            <v>27787</v>
          </cell>
          <cell r="AQ45">
            <v>27787</v>
          </cell>
          <cell r="AR45">
            <v>27787</v>
          </cell>
          <cell r="AS45">
            <v>27787</v>
          </cell>
          <cell r="AT45">
            <v>27787</v>
          </cell>
          <cell r="AU45">
            <v>27787</v>
          </cell>
          <cell r="AV45">
            <v>27787</v>
          </cell>
          <cell r="AW45">
            <v>27787</v>
          </cell>
          <cell r="AX45">
            <v>27787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1111</v>
          </cell>
          <cell r="N46">
            <v>1240.2</v>
          </cell>
          <cell r="O46">
            <v>1240.2</v>
          </cell>
          <cell r="P46">
            <v>1240.2</v>
          </cell>
          <cell r="Q46">
            <v>1240.2</v>
          </cell>
          <cell r="R46">
            <v>1240.2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1111</v>
          </cell>
          <cell r="Z46">
            <v>1240.2</v>
          </cell>
          <cell r="AA46">
            <v>1240.2</v>
          </cell>
          <cell r="AB46">
            <v>1240.2</v>
          </cell>
          <cell r="AC46">
            <v>1240.2</v>
          </cell>
          <cell r="AD46">
            <v>1240.2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1111</v>
          </cell>
          <cell r="AL46">
            <v>1240.2</v>
          </cell>
          <cell r="AM46">
            <v>1240.2</v>
          </cell>
          <cell r="AO46">
            <v>3591.3999999999996</v>
          </cell>
          <cell r="AP46">
            <v>7312</v>
          </cell>
          <cell r="AQ46">
            <v>7312</v>
          </cell>
          <cell r="AR46">
            <v>7312</v>
          </cell>
          <cell r="AS46">
            <v>7312</v>
          </cell>
          <cell r="AT46">
            <v>7312</v>
          </cell>
          <cell r="AU46">
            <v>7312</v>
          </cell>
          <cell r="AV46">
            <v>7312</v>
          </cell>
          <cell r="AW46">
            <v>7312</v>
          </cell>
          <cell r="AX46">
            <v>7312</v>
          </cell>
        </row>
        <row r="47">
          <cell r="D47">
            <v>5700</v>
          </cell>
          <cell r="E47">
            <v>5921</v>
          </cell>
          <cell r="F47">
            <v>3573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3418</v>
          </cell>
          <cell r="O47">
            <v>3649</v>
          </cell>
          <cell r="P47">
            <v>6137</v>
          </cell>
          <cell r="Q47">
            <v>4595</v>
          </cell>
          <cell r="R47">
            <v>2247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3500</v>
          </cell>
          <cell r="AA47">
            <v>3500</v>
          </cell>
          <cell r="AB47">
            <v>6137</v>
          </cell>
          <cell r="AC47">
            <v>4595</v>
          </cell>
          <cell r="AD47">
            <v>2247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3418</v>
          </cell>
          <cell r="AM47">
            <v>3649</v>
          </cell>
          <cell r="AO47">
            <v>22261</v>
          </cell>
          <cell r="AP47">
            <v>19979</v>
          </cell>
          <cell r="AQ47">
            <v>20046</v>
          </cell>
          <cell r="AR47">
            <v>17797</v>
          </cell>
          <cell r="AS47">
            <v>15309</v>
          </cell>
          <cell r="AT47">
            <v>15309</v>
          </cell>
          <cell r="AU47">
            <v>15309</v>
          </cell>
          <cell r="AV47">
            <v>15309</v>
          </cell>
          <cell r="AW47">
            <v>15309</v>
          </cell>
          <cell r="AX47">
            <v>15309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</row>
        <row r="49">
          <cell r="D49">
            <v>5700</v>
          </cell>
          <cell r="E49">
            <v>5921</v>
          </cell>
          <cell r="F49">
            <v>3573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1111</v>
          </cell>
          <cell r="N49">
            <v>4658.2</v>
          </cell>
          <cell r="O49">
            <v>4889.2</v>
          </cell>
          <cell r="P49">
            <v>7377.2</v>
          </cell>
          <cell r="Q49">
            <v>5835.2</v>
          </cell>
          <cell r="R49">
            <v>3487.2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1111</v>
          </cell>
          <cell r="Z49">
            <v>4740.2</v>
          </cell>
          <cell r="AA49">
            <v>4740.2</v>
          </cell>
          <cell r="AB49">
            <v>7377.2</v>
          </cell>
          <cell r="AC49">
            <v>5835.2</v>
          </cell>
          <cell r="AD49">
            <v>3487.2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1111</v>
          </cell>
          <cell r="AL49">
            <v>4658.2</v>
          </cell>
          <cell r="AM49">
            <v>4889.2</v>
          </cell>
          <cell r="AO49">
            <v>25852.4</v>
          </cell>
          <cell r="AP49">
            <v>27291</v>
          </cell>
          <cell r="AQ49">
            <v>27358</v>
          </cell>
          <cell r="AR49">
            <v>25109</v>
          </cell>
          <cell r="AS49">
            <v>22621</v>
          </cell>
          <cell r="AT49">
            <v>22621</v>
          </cell>
          <cell r="AU49">
            <v>22621</v>
          </cell>
          <cell r="AV49">
            <v>22621</v>
          </cell>
          <cell r="AW49">
            <v>22621</v>
          </cell>
          <cell r="AX49">
            <v>22621</v>
          </cell>
        </row>
        <row r="50">
          <cell r="D50">
            <v>1763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85.80000000000018</v>
          </cell>
          <cell r="O50">
            <v>85.80000000000018</v>
          </cell>
          <cell r="P50">
            <v>85.80000000000018</v>
          </cell>
          <cell r="Q50">
            <v>85.80000000000018</v>
          </cell>
          <cell r="R50">
            <v>85.80000000000018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3.800000000000182</v>
          </cell>
          <cell r="AA50">
            <v>234.80000000000018</v>
          </cell>
          <cell r="AB50">
            <v>85.80000000000018</v>
          </cell>
          <cell r="AC50">
            <v>85.80000000000018</v>
          </cell>
          <cell r="AD50">
            <v>85.80000000000018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85.80000000000018</v>
          </cell>
          <cell r="AM50">
            <v>85.80000000000018</v>
          </cell>
          <cell r="AO50">
            <v>1934.5999999999985</v>
          </cell>
          <cell r="AP50">
            <v>496</v>
          </cell>
          <cell r="AQ50">
            <v>429</v>
          </cell>
          <cell r="AR50">
            <v>2678</v>
          </cell>
          <cell r="AS50">
            <v>5166</v>
          </cell>
          <cell r="AT50">
            <v>5166</v>
          </cell>
          <cell r="AU50">
            <v>5166</v>
          </cell>
          <cell r="AV50">
            <v>5166</v>
          </cell>
          <cell r="AW50">
            <v>5166</v>
          </cell>
          <cell r="AX50">
            <v>5166</v>
          </cell>
        </row>
        <row r="84">
          <cell r="D84">
            <v>669600</v>
          </cell>
          <cell r="E84">
            <v>1064448</v>
          </cell>
          <cell r="F84">
            <v>1178496</v>
          </cell>
          <cell r="G84">
            <v>1140480</v>
          </cell>
          <cell r="H84">
            <v>1178496</v>
          </cell>
          <cell r="I84">
            <v>1140480</v>
          </cell>
          <cell r="J84">
            <v>1178496</v>
          </cell>
          <cell r="K84">
            <v>1267776</v>
          </cell>
          <cell r="L84">
            <v>1226880</v>
          </cell>
          <cell r="M84">
            <v>1267776</v>
          </cell>
          <cell r="N84">
            <v>1226880</v>
          </cell>
          <cell r="O84">
            <v>1267776</v>
          </cell>
          <cell r="P84">
            <v>1267776</v>
          </cell>
          <cell r="Q84">
            <v>1145088</v>
          </cell>
          <cell r="R84">
            <v>1267776</v>
          </cell>
          <cell r="S84">
            <v>1226880</v>
          </cell>
          <cell r="T84">
            <v>1267776</v>
          </cell>
          <cell r="U84">
            <v>1226880</v>
          </cell>
          <cell r="V84">
            <v>1267776</v>
          </cell>
          <cell r="W84">
            <v>714240</v>
          </cell>
          <cell r="X84">
            <v>1425600</v>
          </cell>
          <cell r="Y84">
            <v>1473120</v>
          </cell>
          <cell r="Z84">
            <v>1425600</v>
          </cell>
          <cell r="AA84">
            <v>1473120</v>
          </cell>
          <cell r="AB84">
            <v>1473120</v>
          </cell>
          <cell r="AC84">
            <v>1330560</v>
          </cell>
          <cell r="AD84">
            <v>1473120</v>
          </cell>
          <cell r="AE84">
            <v>1425600</v>
          </cell>
          <cell r="AF84">
            <v>1473120</v>
          </cell>
          <cell r="AG84">
            <v>1339200</v>
          </cell>
          <cell r="AH84">
            <v>1383840</v>
          </cell>
          <cell r="AI84">
            <v>624960</v>
          </cell>
          <cell r="AJ84">
            <v>1339200</v>
          </cell>
          <cell r="AK84">
            <v>1383840</v>
          </cell>
          <cell r="AL84">
            <v>1339200</v>
          </cell>
          <cell r="AM84">
            <v>1383840</v>
          </cell>
          <cell r="AO84">
            <v>13807584</v>
          </cell>
          <cell r="AP84">
            <v>15181632</v>
          </cell>
          <cell r="AQ84">
            <v>15969600</v>
          </cell>
          <cell r="AR84">
            <v>14175360</v>
          </cell>
          <cell r="AS84">
            <v>14934240</v>
          </cell>
          <cell r="AT84">
            <v>14716800</v>
          </cell>
          <cell r="AU84">
            <v>14716800</v>
          </cell>
          <cell r="AV84">
            <v>14716800</v>
          </cell>
          <cell r="AW84">
            <v>14716800</v>
          </cell>
          <cell r="AX84">
            <v>14716800</v>
          </cell>
        </row>
        <row r="85">
          <cell r="D85">
            <v>627691.7791097569</v>
          </cell>
          <cell r="E85">
            <v>652028.6007208545</v>
          </cell>
          <cell r="F85">
            <v>393463.63627353706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376394.8247363419</v>
          </cell>
          <cell r="O85">
            <v>401832.8599950005</v>
          </cell>
          <cell r="P85">
            <v>675814.8155081717</v>
          </cell>
          <cell r="Q85">
            <v>506007.67105426895</v>
          </cell>
          <cell r="R85">
            <v>247442.7066069515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385424.77664634195</v>
          </cell>
          <cell r="AA85">
            <v>385424.77664634195</v>
          </cell>
          <cell r="AB85">
            <v>675814.8155081717</v>
          </cell>
          <cell r="AC85">
            <v>506007.67105426895</v>
          </cell>
          <cell r="AD85">
            <v>247442.7066069515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376394.8247363419</v>
          </cell>
          <cell r="AM85">
            <v>401832.8599950005</v>
          </cell>
          <cell r="AO85">
            <v>2451411.7008354906</v>
          </cell>
          <cell r="AP85">
            <v>2200114.746462076</v>
          </cell>
          <cell r="AQ85">
            <v>2207492.8779007345</v>
          </cell>
          <cell r="AR85">
            <v>1959829.9285642707</v>
          </cell>
          <cell r="AS85">
            <v>1685847.9730510996</v>
          </cell>
          <cell r="AT85">
            <v>1685847.9730510996</v>
          </cell>
          <cell r="AU85">
            <v>1685847.9730510996</v>
          </cell>
          <cell r="AV85">
            <v>1685847.9730510996</v>
          </cell>
          <cell r="AW85">
            <v>1685847.9730510996</v>
          </cell>
          <cell r="AX85">
            <v>1685847.9730510996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586231.0852790864</v>
          </cell>
          <cell r="K86">
            <v>586231.0852790864</v>
          </cell>
          <cell r="L86">
            <v>586231.0852790864</v>
          </cell>
          <cell r="M86">
            <v>586231.0852790864</v>
          </cell>
          <cell r="N86">
            <v>586231.0852790864</v>
          </cell>
          <cell r="O86">
            <v>586231.0852790864</v>
          </cell>
          <cell r="P86">
            <v>586231.0852790864</v>
          </cell>
          <cell r="Q86">
            <v>586231.0852790864</v>
          </cell>
          <cell r="R86">
            <v>586231.0852790864</v>
          </cell>
          <cell r="S86">
            <v>586231.0852790864</v>
          </cell>
          <cell r="T86">
            <v>586231.0852790864</v>
          </cell>
          <cell r="U86">
            <v>586231.0852790864</v>
          </cell>
          <cell r="V86">
            <v>586231.0852790864</v>
          </cell>
          <cell r="W86">
            <v>586231.0852790864</v>
          </cell>
          <cell r="X86">
            <v>586231.0852790864</v>
          </cell>
          <cell r="Y86">
            <v>586231.0852790864</v>
          </cell>
          <cell r="Z86">
            <v>586231.0852790864</v>
          </cell>
          <cell r="AA86">
            <v>586231.0852790864</v>
          </cell>
          <cell r="AB86">
            <v>586231.0852790864</v>
          </cell>
          <cell r="AC86">
            <v>586231.0852790864</v>
          </cell>
          <cell r="AD86">
            <v>586231.0852790864</v>
          </cell>
          <cell r="AE86">
            <v>586231.0852790864</v>
          </cell>
          <cell r="AF86">
            <v>586231.0852790864</v>
          </cell>
          <cell r="AG86">
            <v>586231.0852790864</v>
          </cell>
          <cell r="AH86">
            <v>586231.0852790864</v>
          </cell>
          <cell r="AI86">
            <v>586231.0852790864</v>
          </cell>
          <cell r="AJ86">
            <v>586231.0852790864</v>
          </cell>
          <cell r="AK86">
            <v>586231.0852790864</v>
          </cell>
          <cell r="AL86">
            <v>586231.0852790864</v>
          </cell>
          <cell r="AM86">
            <v>586231.0852790864</v>
          </cell>
          <cell r="AO86">
            <v>3517386.5116745187</v>
          </cell>
          <cell r="AP86">
            <v>7034773.023349038</v>
          </cell>
          <cell r="AQ86">
            <v>7034773.023349038</v>
          </cell>
          <cell r="AR86">
            <v>7034773.023349038</v>
          </cell>
          <cell r="AS86">
            <v>7034773.023349038</v>
          </cell>
          <cell r="AT86">
            <v>7034773.023349038</v>
          </cell>
          <cell r="AU86">
            <v>7034773.023349038</v>
          </cell>
          <cell r="AV86">
            <v>7034773.023349038</v>
          </cell>
          <cell r="AW86">
            <v>7034773.023349038</v>
          </cell>
          <cell r="AX86">
            <v>7034773.023349038</v>
          </cell>
        </row>
        <row r="87">
          <cell r="D87">
            <v>0</v>
          </cell>
          <cell r="E87">
            <v>350736.5467481712</v>
          </cell>
          <cell r="F87">
            <v>325683.93626615894</v>
          </cell>
          <cell r="G87">
            <v>350736.5467481712</v>
          </cell>
          <cell r="H87">
            <v>350736.5467481712</v>
          </cell>
          <cell r="I87">
            <v>350736.5467481712</v>
          </cell>
          <cell r="J87">
            <v>350736.5467481712</v>
          </cell>
          <cell r="K87">
            <v>350736.5467481712</v>
          </cell>
          <cell r="L87">
            <v>350736.5467481712</v>
          </cell>
          <cell r="M87">
            <v>350736.5467481712</v>
          </cell>
          <cell r="N87">
            <v>250526.10482012227</v>
          </cell>
          <cell r="O87">
            <v>250526.10482012227</v>
          </cell>
          <cell r="P87">
            <v>0</v>
          </cell>
          <cell r="Q87">
            <v>25052.610482012227</v>
          </cell>
          <cell r="R87">
            <v>350736.5467481712</v>
          </cell>
          <cell r="S87">
            <v>601262.6515682935</v>
          </cell>
          <cell r="T87">
            <v>651367.8725323179</v>
          </cell>
          <cell r="U87">
            <v>601262.6515682935</v>
          </cell>
          <cell r="V87">
            <v>651367.8725323179</v>
          </cell>
          <cell r="W87">
            <v>100210.44192804891</v>
          </cell>
          <cell r="X87">
            <v>701473.0934963424</v>
          </cell>
          <cell r="Y87">
            <v>701473.0934963424</v>
          </cell>
          <cell r="Z87">
            <v>400841.76771219564</v>
          </cell>
          <cell r="AA87">
            <v>450946.9886762201</v>
          </cell>
          <cell r="AB87">
            <v>400841.76771219564</v>
          </cell>
          <cell r="AC87">
            <v>450946.9886762201</v>
          </cell>
          <cell r="AD87">
            <v>701473.0934963424</v>
          </cell>
          <cell r="AE87">
            <v>701473.0934963424</v>
          </cell>
          <cell r="AF87">
            <v>701473.0934963424</v>
          </cell>
          <cell r="AG87">
            <v>701473.0934963424</v>
          </cell>
          <cell r="AH87">
            <v>701473.0934963424</v>
          </cell>
          <cell r="AI87">
            <v>225473.49433811006</v>
          </cell>
          <cell r="AJ87">
            <v>701473.0934963424</v>
          </cell>
          <cell r="AK87">
            <v>651367.8725323179</v>
          </cell>
          <cell r="AL87">
            <v>350736.5467481712</v>
          </cell>
          <cell r="AM87">
            <v>370778.63513378095</v>
          </cell>
          <cell r="AO87">
            <v>3632628.519891773</v>
          </cell>
          <cell r="AP87">
            <v>5235995.590740555</v>
          </cell>
          <cell r="AQ87">
            <v>6658983.866118849</v>
          </cell>
          <cell r="AR87">
            <v>4589638.2403046405</v>
          </cell>
          <cell r="AS87">
            <v>5686942.579416775</v>
          </cell>
          <cell r="AT87">
            <v>5686942.579416775</v>
          </cell>
          <cell r="AU87">
            <v>5686942.579416775</v>
          </cell>
          <cell r="AV87">
            <v>5686942.579416775</v>
          </cell>
          <cell r="AW87">
            <v>5686942.579416775</v>
          </cell>
          <cell r="AX87">
            <v>5686942.579416775</v>
          </cell>
        </row>
        <row r="88">
          <cell r="D88">
            <v>41908.22089024307</v>
          </cell>
          <cell r="E88">
            <v>61682.85253097431</v>
          </cell>
          <cell r="F88">
            <v>459348.427460304</v>
          </cell>
          <cell r="G88">
            <v>789743.4532518288</v>
          </cell>
          <cell r="H88">
            <v>827759.4532518288</v>
          </cell>
          <cell r="I88">
            <v>789743.4532518288</v>
          </cell>
          <cell r="J88">
            <v>241528.36797274242</v>
          </cell>
          <cell r="K88">
            <v>330808.3679727424</v>
          </cell>
          <cell r="L88">
            <v>289912.3679727424</v>
          </cell>
          <cell r="M88">
            <v>330808.3679727424</v>
          </cell>
          <cell r="N88">
            <v>13727.985164449521</v>
          </cell>
          <cell r="O88">
            <v>29185.949905790825</v>
          </cell>
          <cell r="P88">
            <v>5730.099212741945</v>
          </cell>
          <cell r="Q88">
            <v>27796.633184632447</v>
          </cell>
          <cell r="R88">
            <v>83365.66136579087</v>
          </cell>
          <cell r="S88">
            <v>39386.26315262017</v>
          </cell>
          <cell r="T88">
            <v>30177.042188595748</v>
          </cell>
          <cell r="U88">
            <v>39386.26315262017</v>
          </cell>
          <cell r="V88">
            <v>30177.042188595748</v>
          </cell>
          <cell r="W88">
            <v>27798.47279286472</v>
          </cell>
          <cell r="X88">
            <v>137895.8212245712</v>
          </cell>
          <cell r="Y88">
            <v>185415.8212245712</v>
          </cell>
          <cell r="Z88">
            <v>53102.370362376096</v>
          </cell>
          <cell r="AA88">
            <v>50517.14939835161</v>
          </cell>
          <cell r="AB88">
            <v>-189767.6684994537</v>
          </cell>
          <cell r="AC88">
            <v>-212625.74500957545</v>
          </cell>
          <cell r="AD88">
            <v>-62026.88538238034</v>
          </cell>
          <cell r="AE88">
            <v>137895.8212245712</v>
          </cell>
          <cell r="AF88">
            <v>185415.8212245712</v>
          </cell>
          <cell r="AG88">
            <v>51495.821224571206</v>
          </cell>
          <cell r="AH88">
            <v>96135.8212245712</v>
          </cell>
          <cell r="AI88">
            <v>-186744.57961719643</v>
          </cell>
          <cell r="AJ88">
            <v>51495.821224571206</v>
          </cell>
          <cell r="AK88">
            <v>146241.04218859575</v>
          </cell>
          <cell r="AL88">
            <v>25837.543236400583</v>
          </cell>
          <cell r="AM88">
            <v>24997.41959213215</v>
          </cell>
          <cell r="AO88">
            <v>4206157.267598217</v>
          </cell>
          <cell r="AP88">
            <v>710748.6394483298</v>
          </cell>
          <cell r="AQ88">
            <v>68350.23263137788</v>
          </cell>
          <cell r="AR88">
            <v>591118.8077820502</v>
          </cell>
          <cell r="AS88">
            <v>526676.4241830874</v>
          </cell>
          <cell r="AT88">
            <v>309236.4241830874</v>
          </cell>
          <cell r="AU88">
            <v>309236.4241830874</v>
          </cell>
          <cell r="AV88">
            <v>309236.4241830874</v>
          </cell>
          <cell r="AW88">
            <v>309236.4241830874</v>
          </cell>
          <cell r="AX88">
            <v>309236.4241830874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sis data"/>
      <sheetName val="Shares"/>
      <sheetName val="Consumption-Table"/>
      <sheetName val="A-4"/>
      <sheetName val="E.1."/>
      <sheetName val="E.3."/>
      <sheetName val="E.6."/>
      <sheetName val="Figures"/>
      <sheetName val="Figures-CO2"/>
    </sheetNames>
    <sheetDataSet>
      <sheetData sheetId="2">
        <row r="4">
          <cell r="AN4">
            <v>7650720</v>
          </cell>
          <cell r="AO4">
            <v>10314720</v>
          </cell>
          <cell r="AP4">
            <v>8039520</v>
          </cell>
          <cell r="AQ4">
            <v>4740480</v>
          </cell>
          <cell r="AR4">
            <v>10379520</v>
          </cell>
          <cell r="AS4">
            <v>9379296</v>
          </cell>
          <cell r="AT4">
            <v>10512000</v>
          </cell>
          <cell r="AU4">
            <v>10512000</v>
          </cell>
          <cell r="AV4">
            <v>10512000</v>
          </cell>
          <cell r="AW4">
            <v>10512000</v>
          </cell>
          <cell r="AX4">
            <v>10512000</v>
          </cell>
        </row>
        <row r="5">
          <cell r="AN5">
            <v>5914491.502572985</v>
          </cell>
          <cell r="AO5">
            <v>1301836.9015371832</v>
          </cell>
          <cell r="AP5">
            <v>834774.6501499298</v>
          </cell>
          <cell r="AQ5">
            <v>482196.946246458</v>
          </cell>
          <cell r="AR5">
            <v>1272428.073988342</v>
          </cell>
          <cell r="AS5">
            <v>1060012.3174534647</v>
          </cell>
          <cell r="AT5">
            <v>2192716.3174534645</v>
          </cell>
          <cell r="AU5">
            <v>2192716.3174534645</v>
          </cell>
          <cell r="AV5">
            <v>2192716.3174534645</v>
          </cell>
          <cell r="AW5">
            <v>2192716.3174534645</v>
          </cell>
          <cell r="AX5">
            <v>2192716.3174534645</v>
          </cell>
        </row>
        <row r="8">
          <cell r="AN8">
            <v>1736228.4974270142</v>
          </cell>
          <cell r="AO8">
            <v>9012883.098462816</v>
          </cell>
          <cell r="AP8">
            <v>7204745.349850071</v>
          </cell>
          <cell r="AQ8">
            <v>4258283.053753542</v>
          </cell>
          <cell r="AR8">
            <v>9107091.926011655</v>
          </cell>
          <cell r="AS8">
            <v>8319283.6825465355</v>
          </cell>
          <cell r="AT8">
            <v>8319283.6825465355</v>
          </cell>
          <cell r="AU8">
            <v>8319283.6825465355</v>
          </cell>
          <cell r="AV8">
            <v>8319283.6825465355</v>
          </cell>
          <cell r="AW8">
            <v>8319283.6825465355</v>
          </cell>
          <cell r="AX8">
            <v>8319283.6825465355</v>
          </cell>
        </row>
        <row r="9">
          <cell r="AN9">
            <v>29547.929084398016</v>
          </cell>
          <cell r="AO9">
            <v>151199.87850062948</v>
          </cell>
          <cell r="AP9">
            <v>121110.001208883</v>
          </cell>
          <cell r="AQ9">
            <v>72758.9399131562</v>
          </cell>
          <cell r="AR9">
            <v>152572.04068097795</v>
          </cell>
          <cell r="AS9">
            <v>140346.7052924569</v>
          </cell>
          <cell r="AT9">
            <v>140346.7052924569</v>
          </cell>
          <cell r="AU9">
            <v>140346.7052924569</v>
          </cell>
          <cell r="AV9">
            <v>140346.7052924569</v>
          </cell>
          <cell r="AW9">
            <v>140346.7052924569</v>
          </cell>
          <cell r="AX9">
            <v>140346.7052924569</v>
          </cell>
        </row>
        <row r="10">
          <cell r="AN10">
            <v>13957.034773023352</v>
          </cell>
          <cell r="AO10">
            <v>80271.81080268565</v>
          </cell>
          <cell r="AP10">
            <v>63297.038781441035</v>
          </cell>
          <cell r="AQ10">
            <v>33195.10973043391</v>
          </cell>
          <cell r="AR10">
            <v>81856.12285800182</v>
          </cell>
          <cell r="AS10">
            <v>71294.04248922737</v>
          </cell>
          <cell r="AT10">
            <v>71294.04248922737</v>
          </cell>
          <cell r="AU10">
            <v>71294.04248922737</v>
          </cell>
          <cell r="AV10">
            <v>71294.04248922737</v>
          </cell>
          <cell r="AW10">
            <v>71294.04248922737</v>
          </cell>
          <cell r="AX10">
            <v>71294.04248922737</v>
          </cell>
        </row>
        <row r="11">
          <cell r="AN11">
            <v>12185.357712735205</v>
          </cell>
          <cell r="AO11">
            <v>55435.17001086898</v>
          </cell>
          <cell r="AP11">
            <v>45184.811951251475</v>
          </cell>
          <cell r="AQ11">
            <v>30921.85820993317</v>
          </cell>
          <cell r="AR11">
            <v>55269.36027195572</v>
          </cell>
          <cell r="AS11">
            <v>53969.41191887579</v>
          </cell>
          <cell r="AT11">
            <v>53969.41191887579</v>
          </cell>
          <cell r="AU11">
            <v>53969.41191887579</v>
          </cell>
          <cell r="AV11">
            <v>53969.41191887579</v>
          </cell>
          <cell r="AW11">
            <v>53969.41191887579</v>
          </cell>
          <cell r="AX11">
            <v>53969.41191887579</v>
          </cell>
        </row>
        <row r="12"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</row>
        <row r="13">
          <cell r="AN13">
            <v>3405.5365986394563</v>
          </cell>
          <cell r="AO13">
            <v>15492.897687074832</v>
          </cell>
          <cell r="AP13">
            <v>12628.150476190476</v>
          </cell>
          <cell r="AQ13">
            <v>8641.971972789115</v>
          </cell>
          <cell r="AR13">
            <v>15446.55755102041</v>
          </cell>
          <cell r="AS13">
            <v>15083.250884353742</v>
          </cell>
          <cell r="AT13">
            <v>15083.250884353742</v>
          </cell>
          <cell r="AU13">
            <v>15083.250884353742</v>
          </cell>
          <cell r="AV13">
            <v>15083.250884353742</v>
          </cell>
          <cell r="AW13">
            <v>15083.250884353742</v>
          </cell>
          <cell r="AX13">
            <v>15083.250884353742</v>
          </cell>
        </row>
        <row r="14"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</row>
        <row r="15">
          <cell r="AN15">
            <v>3423.408539801716</v>
          </cell>
          <cell r="AO15">
            <v>17771.152249394057</v>
          </cell>
          <cell r="AP15">
            <v>14205.956643566875</v>
          </cell>
          <cell r="AQ15">
            <v>8396.269611238546</v>
          </cell>
          <cell r="AR15">
            <v>17956.908505113486</v>
          </cell>
          <cell r="AS15">
            <v>16403.54760106113</v>
          </cell>
          <cell r="AT15">
            <v>16403.54760106113</v>
          </cell>
          <cell r="AU15">
            <v>16403.54760106113</v>
          </cell>
          <cell r="AV15">
            <v>16403.54760106113</v>
          </cell>
          <cell r="AW15">
            <v>16403.54760106113</v>
          </cell>
          <cell r="AX15">
            <v>16403.54760106113</v>
          </cell>
        </row>
        <row r="16">
          <cell r="AN16">
            <v>1827.7069345625816</v>
          </cell>
          <cell r="AO16">
            <v>10511.78474797074</v>
          </cell>
          <cell r="AP16">
            <v>8288.897935664896</v>
          </cell>
          <cell r="AQ16">
            <v>4346.978655175869</v>
          </cell>
          <cell r="AR16">
            <v>10719.254183785952</v>
          </cell>
          <cell r="AS16">
            <v>9336.12461168454</v>
          </cell>
          <cell r="AT16">
            <v>9336.12461168454</v>
          </cell>
          <cell r="AU16">
            <v>9336.12461168454</v>
          </cell>
          <cell r="AV16">
            <v>9336.12461168454</v>
          </cell>
          <cell r="AW16">
            <v>9336.12461168454</v>
          </cell>
          <cell r="AX16">
            <v>9336.12461168454</v>
          </cell>
        </row>
        <row r="17">
          <cell r="AN17">
            <v>1595.701605239134</v>
          </cell>
          <cell r="AO17">
            <v>7259.3675014233195</v>
          </cell>
          <cell r="AP17">
            <v>5917.058707901978</v>
          </cell>
          <cell r="AQ17">
            <v>4049.2909560626767</v>
          </cell>
          <cell r="AR17">
            <v>7237.654321327534</v>
          </cell>
          <cell r="AS17">
            <v>7067.422989376591</v>
          </cell>
          <cell r="AT17">
            <v>7067.422989376591</v>
          </cell>
          <cell r="AU17">
            <v>7067.422989376591</v>
          </cell>
          <cell r="AV17">
            <v>7067.422989376591</v>
          </cell>
          <cell r="AW17">
            <v>7067.422989376591</v>
          </cell>
          <cell r="AX17">
            <v>7067.422989376591</v>
          </cell>
        </row>
        <row r="18"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</row>
        <row r="19"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</row>
        <row r="20">
          <cell r="AN20">
            <v>26124.5205445963</v>
          </cell>
          <cell r="AO20">
            <v>133428.7262512354</v>
          </cell>
          <cell r="AP20">
            <v>106904.04456531612</v>
          </cell>
          <cell r="AQ20">
            <v>64362.67030191765</v>
          </cell>
          <cell r="AR20">
            <v>134615.13217586448</v>
          </cell>
          <cell r="AS20">
            <v>123943.15769139577</v>
          </cell>
          <cell r="AT20">
            <v>123943.15769139577</v>
          </cell>
          <cell r="AU20">
            <v>123943.15769139577</v>
          </cell>
          <cell r="AV20">
            <v>123943.15769139577</v>
          </cell>
          <cell r="AW20">
            <v>123943.15769139577</v>
          </cell>
          <cell r="AX20">
            <v>123943.15769139577</v>
          </cell>
        </row>
        <row r="24">
          <cell r="AN24">
            <v>42228</v>
          </cell>
          <cell r="AO24">
            <v>42228</v>
          </cell>
          <cell r="AP24">
            <v>42228</v>
          </cell>
          <cell r="AQ24">
            <v>42228</v>
          </cell>
          <cell r="AR24">
            <v>42228</v>
          </cell>
          <cell r="AS24">
            <v>42228</v>
          </cell>
          <cell r="AT24">
            <v>42228</v>
          </cell>
          <cell r="AU24">
            <v>42228</v>
          </cell>
          <cell r="AV24">
            <v>42228</v>
          </cell>
          <cell r="AW24">
            <v>42228</v>
          </cell>
          <cell r="AX24">
            <v>42228</v>
          </cell>
        </row>
        <row r="25">
          <cell r="AN25">
            <v>7349</v>
          </cell>
          <cell r="AO25">
            <v>33433</v>
          </cell>
          <cell r="AP25">
            <v>27251</v>
          </cell>
          <cell r="AQ25">
            <v>18649</v>
          </cell>
          <cell r="AR25">
            <v>33333</v>
          </cell>
          <cell r="AS25">
            <v>32549</v>
          </cell>
          <cell r="AT25">
            <v>32549</v>
          </cell>
          <cell r="AU25">
            <v>32549</v>
          </cell>
          <cell r="AV25">
            <v>32549</v>
          </cell>
          <cell r="AW25">
            <v>32549</v>
          </cell>
          <cell r="AX25">
            <v>32549</v>
          </cell>
        </row>
      </sheetData>
      <sheetData sheetId="3">
        <row r="6">
          <cell r="B6">
            <v>133428.7262512354</v>
          </cell>
        </row>
        <row r="7">
          <cell r="B7">
            <v>106904.04456531612</v>
          </cell>
        </row>
        <row r="8">
          <cell r="B8">
            <v>64362.67030191765</v>
          </cell>
        </row>
        <row r="9">
          <cell r="B9">
            <v>134615.13217586448</v>
          </cell>
        </row>
        <row r="10">
          <cell r="B10">
            <v>123943.15769139577</v>
          </cell>
        </row>
        <row r="11">
          <cell r="B11">
            <v>563253.7309857294</v>
          </cell>
        </row>
        <row r="12">
          <cell r="B12">
            <v>112650.74619714587</v>
          </cell>
        </row>
        <row r="14">
          <cell r="B14">
            <v>123943.15769139577</v>
          </cell>
        </row>
        <row r="15">
          <cell r="B15">
            <v>123943.15769139577</v>
          </cell>
        </row>
        <row r="16">
          <cell r="B16">
            <v>123943.15769139577</v>
          </cell>
        </row>
        <row r="17">
          <cell r="B17">
            <v>123943.15769139577</v>
          </cell>
        </row>
        <row r="18">
          <cell r="B18">
            <v>123943.15769139577</v>
          </cell>
        </row>
        <row r="19">
          <cell r="B19">
            <v>619715.7884569789</v>
          </cell>
        </row>
        <row r="20">
          <cell r="B20">
            <v>123943.15769139577</v>
          </cell>
        </row>
      </sheetData>
      <sheetData sheetId="4">
        <row r="4">
          <cell r="B4">
            <v>10511.78474797074</v>
          </cell>
          <cell r="C4">
            <v>8288.897935664896</v>
          </cell>
          <cell r="D4">
            <v>4346.978655175869</v>
          </cell>
          <cell r="E4">
            <v>10719.254183785952</v>
          </cell>
          <cell r="F4">
            <v>9336.12461168454</v>
          </cell>
          <cell r="G4">
            <v>9336.12461168454</v>
          </cell>
        </row>
        <row r="5">
          <cell r="B5">
            <v>7259.3675014233195</v>
          </cell>
          <cell r="C5">
            <v>5917.058707901978</v>
          </cell>
          <cell r="D5">
            <v>4049.2909560626767</v>
          </cell>
          <cell r="E5">
            <v>7237.654321327534</v>
          </cell>
          <cell r="F5">
            <v>7067.422989376591</v>
          </cell>
          <cell r="G5">
            <v>7067.422989376591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</sheetData>
      <sheetData sheetId="5">
        <row r="4">
          <cell r="B4">
            <v>80271.81080268565</v>
          </cell>
          <cell r="C4">
            <v>63297.038781441035</v>
          </cell>
          <cell r="D4">
            <v>33195.10973043391</v>
          </cell>
          <cell r="E4">
            <v>81856.12285800182</v>
          </cell>
          <cell r="F4">
            <v>71294.04248922737</v>
          </cell>
          <cell r="G4">
            <v>71294.04248922737</v>
          </cell>
        </row>
        <row r="5">
          <cell r="B5">
            <v>55435.17001086898</v>
          </cell>
          <cell r="C5">
            <v>45184.811951251475</v>
          </cell>
          <cell r="D5">
            <v>30921.85820993317</v>
          </cell>
          <cell r="E5">
            <v>55269.36027195572</v>
          </cell>
          <cell r="F5">
            <v>53969.41191887579</v>
          </cell>
          <cell r="G5">
            <v>53969.41191887579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B7">
            <v>15492.897687074832</v>
          </cell>
          <cell r="C7">
            <v>12628.150476190476</v>
          </cell>
          <cell r="D7">
            <v>8641.971972789115</v>
          </cell>
          <cell r="E7">
            <v>15446.55755102041</v>
          </cell>
          <cell r="F7">
            <v>15083.250884353742</v>
          </cell>
          <cell r="G7">
            <v>15083.250884353742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</sheetData>
      <sheetData sheetId="6">
        <row r="5">
          <cell r="B5">
            <v>17771.152249394057</v>
          </cell>
          <cell r="D5">
            <v>151199.87850062948</v>
          </cell>
          <cell r="E5">
            <v>133428.7262512354</v>
          </cell>
        </row>
        <row r="6">
          <cell r="B6">
            <v>14205.956643566875</v>
          </cell>
          <cell r="D6">
            <v>121110.001208883</v>
          </cell>
          <cell r="E6">
            <v>106904.04456531612</v>
          </cell>
        </row>
        <row r="7">
          <cell r="B7">
            <v>8396.269611238546</v>
          </cell>
          <cell r="D7">
            <v>72758.9399131562</v>
          </cell>
          <cell r="E7">
            <v>64362.67030191765</v>
          </cell>
        </row>
        <row r="8">
          <cell r="B8">
            <v>17956.908505113486</v>
          </cell>
          <cell r="D8">
            <v>152572.04068097795</v>
          </cell>
          <cell r="E8">
            <v>134615.13217586448</v>
          </cell>
        </row>
        <row r="9">
          <cell r="B9">
            <v>16403.54760106113</v>
          </cell>
          <cell r="D9">
            <v>140346.7052924569</v>
          </cell>
          <cell r="E9">
            <v>123943.15769139577</v>
          </cell>
        </row>
        <row r="10">
          <cell r="B10">
            <v>74733.83461037409</v>
          </cell>
          <cell r="D10">
            <v>637987.5655961036</v>
          </cell>
          <cell r="E10">
            <v>563253.7309857294</v>
          </cell>
        </row>
        <row r="12">
          <cell r="B12">
            <v>16403.54760106113</v>
          </cell>
          <cell r="D12">
            <v>140346.7052924569</v>
          </cell>
          <cell r="E12">
            <v>123943.15769139577</v>
          </cell>
        </row>
        <row r="13">
          <cell r="B13">
            <v>16403.54760106113</v>
          </cell>
          <cell r="D13">
            <v>140346.7052924569</v>
          </cell>
          <cell r="E13">
            <v>123943.15769139577</v>
          </cell>
        </row>
        <row r="14">
          <cell r="B14">
            <v>16403.54760106113</v>
          </cell>
          <cell r="D14">
            <v>140346.7052924569</v>
          </cell>
          <cell r="E14">
            <v>123943.15769139577</v>
          </cell>
        </row>
        <row r="15">
          <cell r="B15">
            <v>16403.54760106113</v>
          </cell>
          <cell r="D15">
            <v>140346.7052924569</v>
          </cell>
          <cell r="E15">
            <v>123943.15769139577</v>
          </cell>
        </row>
        <row r="16">
          <cell r="B16">
            <v>16403.54760106113</v>
          </cell>
          <cell r="D16">
            <v>140346.7052924569</v>
          </cell>
          <cell r="E16">
            <v>123943.15769139577</v>
          </cell>
        </row>
        <row r="17">
          <cell r="B17">
            <v>82017.73800530565</v>
          </cell>
          <cell r="D17">
            <v>701733.5264622845</v>
          </cell>
          <cell r="E17">
            <v>619715.7884569789</v>
          </cell>
        </row>
      </sheetData>
      <sheetData sheetId="7">
        <row r="4">
          <cell r="C4">
            <v>7259.3675014233195</v>
          </cell>
          <cell r="D4">
            <v>70928.06769794381</v>
          </cell>
          <cell r="E4">
            <v>63668.7001965205</v>
          </cell>
          <cell r="F4">
            <v>10511.78474797074</v>
          </cell>
          <cell r="G4">
            <v>80271.81080268565</v>
          </cell>
          <cell r="H4">
            <v>69760.02605471491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C5">
            <v>5917.058707901978</v>
          </cell>
          <cell r="D5">
            <v>57812.96242744195</v>
          </cell>
          <cell r="E5">
            <v>51895.90371953997</v>
          </cell>
          <cell r="F5">
            <v>8288.897935664896</v>
          </cell>
          <cell r="G5">
            <v>63297.038781441035</v>
          </cell>
          <cell r="H5">
            <v>55008.14084577614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C6">
            <v>4049.2909560626767</v>
          </cell>
          <cell r="D6">
            <v>39563.83018272228</v>
          </cell>
          <cell r="E6">
            <v>35514.5392266596</v>
          </cell>
          <cell r="F6">
            <v>4346.978655175869</v>
          </cell>
          <cell r="G6">
            <v>33195.10973043391</v>
          </cell>
          <cell r="H6">
            <v>28848.131075258043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C7">
            <v>7237.654321327534</v>
          </cell>
          <cell r="D7">
            <v>70715.91782297613</v>
          </cell>
          <cell r="E7">
            <v>63478.263501648595</v>
          </cell>
          <cell r="F7">
            <v>10719.254183785952</v>
          </cell>
          <cell r="G7">
            <v>81856.12285800182</v>
          </cell>
          <cell r="H7">
            <v>71136.86867421588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C8">
            <v>7067.422989376591</v>
          </cell>
          <cell r="D8">
            <v>69052.66280322953</v>
          </cell>
          <cell r="E8">
            <v>61985.23981385294</v>
          </cell>
          <cell r="F8">
            <v>9336.12461168454</v>
          </cell>
          <cell r="G8">
            <v>71294.04248922737</v>
          </cell>
          <cell r="H8">
            <v>61957.91787754283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7067.422989376591</v>
          </cell>
          <cell r="D9">
            <v>69052.66280322953</v>
          </cell>
          <cell r="E9">
            <v>61985.23981385294</v>
          </cell>
          <cell r="F9">
            <v>9336.12461168454</v>
          </cell>
          <cell r="G9">
            <v>71294.04248922737</v>
          </cell>
          <cell r="H9">
            <v>61957.91787754283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7067.422989376591</v>
          </cell>
          <cell r="D10">
            <v>69052.66280322953</v>
          </cell>
          <cell r="E10">
            <v>61985.23981385294</v>
          </cell>
          <cell r="F10">
            <v>9336.12461168454</v>
          </cell>
          <cell r="G10">
            <v>71294.04248922737</v>
          </cell>
          <cell r="H10">
            <v>61957.91787754283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7067.422989376591</v>
          </cell>
          <cell r="D11">
            <v>69052.66280322953</v>
          </cell>
          <cell r="E11">
            <v>61985.23981385294</v>
          </cell>
          <cell r="F11">
            <v>9336.12461168454</v>
          </cell>
          <cell r="G11">
            <v>71294.04248922737</v>
          </cell>
          <cell r="H11">
            <v>61957.91787754283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C12">
            <v>7067.422989376591</v>
          </cell>
          <cell r="D12">
            <v>69052.66280322953</v>
          </cell>
          <cell r="E12">
            <v>61985.23981385294</v>
          </cell>
          <cell r="F12">
            <v>9336.12461168454</v>
          </cell>
          <cell r="G12">
            <v>71294.04248922737</v>
          </cell>
          <cell r="H12">
            <v>61957.91787754283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C13">
            <v>7067.422989376591</v>
          </cell>
          <cell r="D13">
            <v>69052.66280322953</v>
          </cell>
          <cell r="E13">
            <v>61985.23981385294</v>
          </cell>
          <cell r="F13">
            <v>9336.12461168454</v>
          </cell>
          <cell r="G13">
            <v>71294.04248922737</v>
          </cell>
          <cell r="H13">
            <v>61957.91787754283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8"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</row>
        <row r="5">
          <cell r="D5">
            <v>14092.315420520194</v>
          </cell>
          <cell r="E5">
            <v>13521.005335904509</v>
          </cell>
          <cell r="F5">
            <v>12728.78868523743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2603.2696188987984</v>
          </cell>
          <cell r="N5">
            <v>6631.005715439366</v>
          </cell>
          <cell r="O5">
            <v>14092.315420520194</v>
          </cell>
          <cell r="P5">
            <v>14092.315420520194</v>
          </cell>
          <cell r="Q5">
            <v>14092.315420520194</v>
          </cell>
          <cell r="R5">
            <v>12728.78868523743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2603.2696188987984</v>
          </cell>
          <cell r="Z5">
            <v>4189.60728718168</v>
          </cell>
          <cell r="AA5">
            <v>4189.60728718168</v>
          </cell>
          <cell r="AB5">
            <v>4189.60728718168</v>
          </cell>
          <cell r="AC5">
            <v>3808.7338974378904</v>
          </cell>
          <cell r="AD5">
            <v>4189.60728718168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2603.2696188987984</v>
          </cell>
          <cell r="AL5">
            <v>6631.005715439366</v>
          </cell>
          <cell r="AM5">
            <v>14092.315420520194</v>
          </cell>
          <cell r="AO5">
            <v>63668.7001965205</v>
          </cell>
          <cell r="AP5">
            <v>51895.90371953997</v>
          </cell>
          <cell r="AQ5">
            <v>35514.5392266596</v>
          </cell>
          <cell r="AR5">
            <v>63478.263501648595</v>
          </cell>
          <cell r="AS5">
            <v>61985.23981385294</v>
          </cell>
          <cell r="AT5">
            <v>61985.23981385294</v>
          </cell>
          <cell r="AU5">
            <v>61985.23981385294</v>
          </cell>
          <cell r="AV5">
            <v>61985.23981385294</v>
          </cell>
          <cell r="AW5">
            <v>61985.23981385294</v>
          </cell>
          <cell r="AX5">
            <v>61985.23981385294</v>
          </cell>
        </row>
        <row r="6">
          <cell r="D6">
            <v>655.6393426195009</v>
          </cell>
          <cell r="E6">
            <v>0</v>
          </cell>
          <cell r="F6">
            <v>1966.9180278585031</v>
          </cell>
          <cell r="G6">
            <v>9178.950796673014</v>
          </cell>
          <cell r="H6">
            <v>9178.950796673014</v>
          </cell>
          <cell r="I6">
            <v>9178.950796673014</v>
          </cell>
          <cell r="J6">
            <v>9178.950796673014</v>
          </cell>
          <cell r="K6">
            <v>9178.950796673014</v>
          </cell>
          <cell r="L6">
            <v>7212.032768814511</v>
          </cell>
          <cell r="M6">
            <v>6163.009820623309</v>
          </cell>
          <cell r="N6">
            <v>6556.39342619501</v>
          </cell>
          <cell r="O6">
            <v>1311.2786852390018</v>
          </cell>
          <cell r="P6">
            <v>1311.2786852390018</v>
          </cell>
          <cell r="Q6">
            <v>327.81967130975045</v>
          </cell>
          <cell r="R6">
            <v>2622.5573704780036</v>
          </cell>
          <cell r="S6">
            <v>9178.950796673014</v>
          </cell>
          <cell r="T6">
            <v>9178.950796673014</v>
          </cell>
          <cell r="U6">
            <v>7867.672111434013</v>
          </cell>
          <cell r="V6">
            <v>7867.672111434013</v>
          </cell>
          <cell r="W6">
            <v>7867.672111434013</v>
          </cell>
          <cell r="X6">
            <v>7474.288505862311</v>
          </cell>
          <cell r="Y6">
            <v>1311.2786852390018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2622.5573704780036</v>
          </cell>
          <cell r="AF6">
            <v>2950.3770417877545</v>
          </cell>
          <cell r="AG6">
            <v>2622.5573704780036</v>
          </cell>
          <cell r="AH6">
            <v>2950.3770417877545</v>
          </cell>
          <cell r="AI6">
            <v>2950.3770417877545</v>
          </cell>
          <cell r="AJ6">
            <v>2950.3770417877545</v>
          </cell>
          <cell r="AK6">
            <v>5900.754083575509</v>
          </cell>
          <cell r="AL6">
            <v>5245.114740956007</v>
          </cell>
          <cell r="AM6">
            <v>655.6393426195009</v>
          </cell>
          <cell r="AO6">
            <v>69760.02605471491</v>
          </cell>
          <cell r="AP6">
            <v>55008.14084577614</v>
          </cell>
          <cell r="AQ6">
            <v>28848.131075258043</v>
          </cell>
          <cell r="AR6">
            <v>71136.86867421588</v>
          </cell>
          <cell r="AS6">
            <v>61957.91787754283</v>
          </cell>
          <cell r="AT6">
            <v>61957.91787754283</v>
          </cell>
          <cell r="AU6">
            <v>61957.91787754283</v>
          </cell>
          <cell r="AV6">
            <v>61957.91787754283</v>
          </cell>
          <cell r="AW6">
            <v>61957.91787754283</v>
          </cell>
          <cell r="AX6">
            <v>61957.91787754283</v>
          </cell>
        </row>
        <row r="45">
          <cell r="D45">
            <v>11160</v>
          </cell>
          <cell r="E45">
            <v>9071</v>
          </cell>
          <cell r="F45">
            <v>6684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1367</v>
          </cell>
          <cell r="N45">
            <v>3482</v>
          </cell>
          <cell r="O45">
            <v>10464</v>
          </cell>
          <cell r="P45">
            <v>11160</v>
          </cell>
          <cell r="Q45">
            <v>9071</v>
          </cell>
          <cell r="R45">
            <v>6684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1367</v>
          </cell>
          <cell r="Z45">
            <v>3482</v>
          </cell>
          <cell r="AA45">
            <v>10464</v>
          </cell>
          <cell r="AB45">
            <v>11160</v>
          </cell>
          <cell r="AC45">
            <v>9071</v>
          </cell>
          <cell r="AD45">
            <v>6684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1367</v>
          </cell>
          <cell r="AL45">
            <v>3482</v>
          </cell>
          <cell r="AM45">
            <v>10464</v>
          </cell>
          <cell r="AO45">
            <v>42228</v>
          </cell>
          <cell r="AP45">
            <v>42228</v>
          </cell>
          <cell r="AQ45">
            <v>42228</v>
          </cell>
          <cell r="AR45">
            <v>42228</v>
          </cell>
          <cell r="AS45">
            <v>42228</v>
          </cell>
          <cell r="AT45">
            <v>42228</v>
          </cell>
          <cell r="AU45">
            <v>42228</v>
          </cell>
          <cell r="AV45">
            <v>42228</v>
          </cell>
          <cell r="AW45">
            <v>42228</v>
          </cell>
          <cell r="AX45">
            <v>42228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</row>
        <row r="47">
          <cell r="D47">
            <v>7400</v>
          </cell>
          <cell r="E47">
            <v>7100</v>
          </cell>
          <cell r="F47">
            <v>6684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1367</v>
          </cell>
          <cell r="N47">
            <v>3482</v>
          </cell>
          <cell r="O47">
            <v>7400</v>
          </cell>
          <cell r="P47">
            <v>7400</v>
          </cell>
          <cell r="Q47">
            <v>7400</v>
          </cell>
          <cell r="R47">
            <v>6684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1367</v>
          </cell>
          <cell r="Z47">
            <v>2200</v>
          </cell>
          <cell r="AA47">
            <v>2200</v>
          </cell>
          <cell r="AB47">
            <v>2200</v>
          </cell>
          <cell r="AC47">
            <v>2000</v>
          </cell>
          <cell r="AD47">
            <v>2200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1367</v>
          </cell>
          <cell r="AL47">
            <v>3482</v>
          </cell>
          <cell r="AM47">
            <v>7400</v>
          </cell>
          <cell r="AO47">
            <v>33433</v>
          </cell>
          <cell r="AP47">
            <v>27251</v>
          </cell>
          <cell r="AQ47">
            <v>18649</v>
          </cell>
          <cell r="AR47">
            <v>33333</v>
          </cell>
          <cell r="AS47">
            <v>32549</v>
          </cell>
          <cell r="AT47">
            <v>32549</v>
          </cell>
          <cell r="AU47">
            <v>32549</v>
          </cell>
          <cell r="AV47">
            <v>32549</v>
          </cell>
          <cell r="AW47">
            <v>32549</v>
          </cell>
          <cell r="AX47">
            <v>32549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</row>
        <row r="49">
          <cell r="D49">
            <v>7400</v>
          </cell>
          <cell r="E49">
            <v>7100</v>
          </cell>
          <cell r="F49">
            <v>6684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1367</v>
          </cell>
          <cell r="N49">
            <v>3482</v>
          </cell>
          <cell r="O49">
            <v>7400</v>
          </cell>
          <cell r="P49">
            <v>7400</v>
          </cell>
          <cell r="Q49">
            <v>7400</v>
          </cell>
          <cell r="R49">
            <v>6684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1367</v>
          </cell>
          <cell r="Z49">
            <v>2200</v>
          </cell>
          <cell r="AA49">
            <v>2200</v>
          </cell>
          <cell r="AB49">
            <v>2200</v>
          </cell>
          <cell r="AC49">
            <v>2000</v>
          </cell>
          <cell r="AD49">
            <v>2200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1367</v>
          </cell>
          <cell r="AL49">
            <v>3482</v>
          </cell>
          <cell r="AM49">
            <v>7400</v>
          </cell>
          <cell r="AO49">
            <v>33433</v>
          </cell>
          <cell r="AP49">
            <v>27251</v>
          </cell>
          <cell r="AQ49">
            <v>18649</v>
          </cell>
          <cell r="AR49">
            <v>33333</v>
          </cell>
          <cell r="AS49">
            <v>32549</v>
          </cell>
          <cell r="AT49">
            <v>32549</v>
          </cell>
          <cell r="AU49">
            <v>32549</v>
          </cell>
          <cell r="AV49">
            <v>32549</v>
          </cell>
          <cell r="AW49">
            <v>32549</v>
          </cell>
          <cell r="AX49">
            <v>32549</v>
          </cell>
        </row>
        <row r="50">
          <cell r="D50">
            <v>3760</v>
          </cell>
          <cell r="E50">
            <v>1971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3064</v>
          </cell>
          <cell r="P50">
            <v>3760</v>
          </cell>
          <cell r="Q50">
            <v>1671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1282</v>
          </cell>
          <cell r="AA50">
            <v>8264</v>
          </cell>
          <cell r="AB50">
            <v>8960</v>
          </cell>
          <cell r="AC50">
            <v>7071</v>
          </cell>
          <cell r="AD50">
            <v>4484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3064</v>
          </cell>
          <cell r="AO50">
            <v>8795</v>
          </cell>
          <cell r="AP50">
            <v>14977</v>
          </cell>
          <cell r="AQ50">
            <v>23579</v>
          </cell>
          <cell r="AR50">
            <v>8895</v>
          </cell>
          <cell r="AS50">
            <v>9679</v>
          </cell>
          <cell r="AT50">
            <v>9679</v>
          </cell>
          <cell r="AU50">
            <v>9679</v>
          </cell>
          <cell r="AV50">
            <v>9679</v>
          </cell>
          <cell r="AW50">
            <v>9679</v>
          </cell>
          <cell r="AX50">
            <v>9679</v>
          </cell>
        </row>
        <row r="84">
          <cell r="D84">
            <v>915120</v>
          </cell>
          <cell r="E84">
            <v>826560</v>
          </cell>
          <cell r="F84">
            <v>915120</v>
          </cell>
          <cell r="G84">
            <v>885600</v>
          </cell>
          <cell r="H84">
            <v>915120</v>
          </cell>
          <cell r="I84">
            <v>885600</v>
          </cell>
          <cell r="J84">
            <v>915120</v>
          </cell>
          <cell r="K84">
            <v>915120</v>
          </cell>
          <cell r="L84">
            <v>583200</v>
          </cell>
          <cell r="M84">
            <v>669600</v>
          </cell>
          <cell r="N84">
            <v>928800</v>
          </cell>
          <cell r="O84">
            <v>959760</v>
          </cell>
          <cell r="P84">
            <v>959760</v>
          </cell>
          <cell r="Q84">
            <v>866880</v>
          </cell>
          <cell r="R84">
            <v>959760</v>
          </cell>
          <cell r="S84">
            <v>928800</v>
          </cell>
          <cell r="T84">
            <v>959760</v>
          </cell>
          <cell r="U84">
            <v>626400</v>
          </cell>
          <cell r="V84">
            <v>647280</v>
          </cell>
          <cell r="W84">
            <v>647280</v>
          </cell>
          <cell r="X84">
            <v>626400</v>
          </cell>
          <cell r="Y84">
            <v>290160</v>
          </cell>
          <cell r="Z84">
            <v>259200</v>
          </cell>
          <cell r="AA84">
            <v>267840</v>
          </cell>
          <cell r="AB84">
            <v>267840</v>
          </cell>
          <cell r="AC84">
            <v>241920</v>
          </cell>
          <cell r="AD84">
            <v>267840</v>
          </cell>
          <cell r="AE84">
            <v>259200</v>
          </cell>
          <cell r="AF84">
            <v>267840</v>
          </cell>
          <cell r="AG84">
            <v>259200</v>
          </cell>
          <cell r="AH84">
            <v>267840</v>
          </cell>
          <cell r="AI84">
            <v>267840</v>
          </cell>
          <cell r="AJ84">
            <v>259200</v>
          </cell>
          <cell r="AK84">
            <v>624960</v>
          </cell>
          <cell r="AL84">
            <v>864000</v>
          </cell>
          <cell r="AM84">
            <v>892800</v>
          </cell>
          <cell r="AO84">
            <v>10314720</v>
          </cell>
          <cell r="AP84">
            <v>8039520</v>
          </cell>
          <cell r="AQ84">
            <v>4740480</v>
          </cell>
          <cell r="AR84">
            <v>10379520</v>
          </cell>
          <cell r="AS84">
            <v>9379296</v>
          </cell>
          <cell r="AT84">
            <v>10512000</v>
          </cell>
          <cell r="AU84">
            <v>10512000</v>
          </cell>
          <cell r="AV84">
            <v>10512000</v>
          </cell>
          <cell r="AW84">
            <v>10512000</v>
          </cell>
          <cell r="AX84">
            <v>10512000</v>
          </cell>
        </row>
        <row r="85">
          <cell r="D85">
            <v>814898.099195123</v>
          </cell>
          <cell r="E85">
            <v>781861.6897682936</v>
          </cell>
          <cell r="F85">
            <v>736051.2020297571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150535.90562158555</v>
          </cell>
          <cell r="N85">
            <v>383442.5920807322</v>
          </cell>
          <cell r="O85">
            <v>814898.099195123</v>
          </cell>
          <cell r="P85">
            <v>814898.099195123</v>
          </cell>
          <cell r="Q85">
            <v>814898.099195123</v>
          </cell>
          <cell r="R85">
            <v>736051.2020297571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150535.90562158555</v>
          </cell>
          <cell r="Z85">
            <v>242267.00246341494</v>
          </cell>
          <cell r="AA85">
            <v>242267.00246341494</v>
          </cell>
          <cell r="AB85">
            <v>242267.00246341494</v>
          </cell>
          <cell r="AC85">
            <v>220242.7295121954</v>
          </cell>
          <cell r="AD85">
            <v>242267.00246341494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150535.90562158555</v>
          </cell>
          <cell r="AL85">
            <v>383442.5920807322</v>
          </cell>
          <cell r="AM85">
            <v>814898.099195123</v>
          </cell>
          <cell r="AO85">
            <v>3681687.5878906148</v>
          </cell>
          <cell r="AP85">
            <v>3000917.310968418</v>
          </cell>
          <cell r="AQ85">
            <v>2053653.331336466</v>
          </cell>
          <cell r="AR85">
            <v>3670675.451415004</v>
          </cell>
          <cell r="AS85">
            <v>3584340.301446224</v>
          </cell>
          <cell r="AT85">
            <v>3584340.301446224</v>
          </cell>
          <cell r="AU85">
            <v>3584340.301446224</v>
          </cell>
          <cell r="AV85">
            <v>3584340.301446224</v>
          </cell>
          <cell r="AW85">
            <v>3584340.301446224</v>
          </cell>
          <cell r="AX85">
            <v>3584340.301446224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</row>
        <row r="87">
          <cell r="D87">
            <v>50105.220964024455</v>
          </cell>
          <cell r="E87">
            <v>0</v>
          </cell>
          <cell r="F87">
            <v>150315.66289207336</v>
          </cell>
          <cell r="G87">
            <v>701473.0934963424</v>
          </cell>
          <cell r="H87">
            <v>701473.0934963424</v>
          </cell>
          <cell r="I87">
            <v>701473.0934963424</v>
          </cell>
          <cell r="J87">
            <v>701473.0934963424</v>
          </cell>
          <cell r="K87">
            <v>701473.0934963424</v>
          </cell>
          <cell r="L87">
            <v>551157.430604269</v>
          </cell>
          <cell r="M87">
            <v>470989.07706182986</v>
          </cell>
          <cell r="N87">
            <v>501052.20964024455</v>
          </cell>
          <cell r="O87">
            <v>100210.44192804891</v>
          </cell>
          <cell r="P87">
            <v>100210.44192804891</v>
          </cell>
          <cell r="Q87">
            <v>25052.610482012227</v>
          </cell>
          <cell r="R87">
            <v>200420.88385609782</v>
          </cell>
          <cell r="S87">
            <v>701473.0934963424</v>
          </cell>
          <cell r="T87">
            <v>701473.0934963424</v>
          </cell>
          <cell r="U87">
            <v>601262.6515682935</v>
          </cell>
          <cell r="V87">
            <v>601262.6515682935</v>
          </cell>
          <cell r="W87">
            <v>601262.6515682935</v>
          </cell>
          <cell r="X87">
            <v>571199.5189898788</v>
          </cell>
          <cell r="Y87">
            <v>100210.44192804891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200420.88385609782</v>
          </cell>
          <cell r="AF87">
            <v>225473.49433811006</v>
          </cell>
          <cell r="AG87">
            <v>200420.88385609782</v>
          </cell>
          <cell r="AH87">
            <v>225473.49433811006</v>
          </cell>
          <cell r="AI87">
            <v>225473.49433811006</v>
          </cell>
          <cell r="AJ87">
            <v>225473.49433811006</v>
          </cell>
          <cell r="AK87">
            <v>450946.9886762201</v>
          </cell>
          <cell r="AL87">
            <v>400841.76771219564</v>
          </cell>
          <cell r="AM87">
            <v>50105.220964024455</v>
          </cell>
          <cell r="AO87">
            <v>5331195.510572202</v>
          </cell>
          <cell r="AP87">
            <v>4203828.038881652</v>
          </cell>
          <cell r="AQ87">
            <v>2204629.722417076</v>
          </cell>
          <cell r="AR87">
            <v>5436416.474596652</v>
          </cell>
          <cell r="AS87">
            <v>4734943.381100311</v>
          </cell>
          <cell r="AT87">
            <v>4734943.381100311</v>
          </cell>
          <cell r="AU87">
            <v>4734943.381100311</v>
          </cell>
          <cell r="AV87">
            <v>4734943.381100311</v>
          </cell>
          <cell r="AW87">
            <v>4734943.381100311</v>
          </cell>
          <cell r="AX87">
            <v>4734943.381100311</v>
          </cell>
        </row>
        <row r="88">
          <cell r="D88">
            <v>50116.679840852594</v>
          </cell>
          <cell r="E88">
            <v>44698.31023170636</v>
          </cell>
          <cell r="F88">
            <v>28753.13507816955</v>
          </cell>
          <cell r="G88">
            <v>184126.90650365758</v>
          </cell>
          <cell r="H88">
            <v>213646.90650365758</v>
          </cell>
          <cell r="I88">
            <v>184126.90650365758</v>
          </cell>
          <cell r="J88">
            <v>213646.90650365758</v>
          </cell>
          <cell r="K88">
            <v>213646.90650365758</v>
          </cell>
          <cell r="L88">
            <v>32042.56939573097</v>
          </cell>
          <cell r="M88">
            <v>48075.01731658459</v>
          </cell>
          <cell r="N88">
            <v>44305.19827902323</v>
          </cell>
          <cell r="O88">
            <v>44651.45887682814</v>
          </cell>
          <cell r="P88">
            <v>44651.45887682814</v>
          </cell>
          <cell r="Q88">
            <v>26929.29032286482</v>
          </cell>
          <cell r="R88">
            <v>23287.914114145096</v>
          </cell>
          <cell r="S88">
            <v>227326.90650365758</v>
          </cell>
          <cell r="T88">
            <v>258286.90650365758</v>
          </cell>
          <cell r="U88">
            <v>25137.348431706545</v>
          </cell>
          <cell r="V88">
            <v>46017.348431706545</v>
          </cell>
          <cell r="W88">
            <v>46017.348431706545</v>
          </cell>
          <cell r="X88">
            <v>55200.48101012118</v>
          </cell>
          <cell r="Y88">
            <v>39413.65245036554</v>
          </cell>
          <cell r="Z88">
            <v>16932.997536585055</v>
          </cell>
          <cell r="AA88">
            <v>25572.997536585055</v>
          </cell>
          <cell r="AB88">
            <v>25572.997536585055</v>
          </cell>
          <cell r="AC88">
            <v>21677.270487804606</v>
          </cell>
          <cell r="AD88">
            <v>25572.997536585055</v>
          </cell>
          <cell r="AE88">
            <v>58779.11614390218</v>
          </cell>
          <cell r="AF88">
            <v>42366.50566188994</v>
          </cell>
          <cell r="AG88">
            <v>58779.11614390218</v>
          </cell>
          <cell r="AH88">
            <v>42366.50566188994</v>
          </cell>
          <cell r="AI88">
            <v>42366.50566188994</v>
          </cell>
          <cell r="AJ88">
            <v>33726.50566188994</v>
          </cell>
          <cell r="AK88">
            <v>23477.105702194327</v>
          </cell>
          <cell r="AL88">
            <v>79715.64020707214</v>
          </cell>
          <cell r="AM88">
            <v>27796.679840852594</v>
          </cell>
          <cell r="AO88">
            <v>1301836.9015371837</v>
          </cell>
          <cell r="AP88">
            <v>834774.6501499303</v>
          </cell>
          <cell r="AQ88">
            <v>482196.9462464582</v>
          </cell>
          <cell r="AR88">
            <v>1272428.0739883436</v>
          </cell>
          <cell r="AS88">
            <v>1060012.3174534654</v>
          </cell>
          <cell r="AT88">
            <v>2192716.3174534654</v>
          </cell>
          <cell r="AU88">
            <v>2192716.3174534654</v>
          </cell>
          <cell r="AV88">
            <v>2192716.3174534654</v>
          </cell>
          <cell r="AW88">
            <v>2192716.3174534654</v>
          </cell>
          <cell r="AX88">
            <v>2192716.3174534654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A22" sqref="A22"/>
    </sheetView>
  </sheetViews>
  <sheetFormatPr defaultColWidth="11.421875" defaultRowHeight="12.75"/>
  <cols>
    <col min="1" max="1" width="64.8515625" style="0" customWidth="1"/>
    <col min="2" max="2" width="51.7109375" style="0" customWidth="1"/>
    <col min="3" max="3" width="3.421875" style="0" customWidth="1"/>
  </cols>
  <sheetData>
    <row r="1" spans="1:2" ht="15.75">
      <c r="A1" s="102"/>
      <c r="B1" s="26" t="s">
        <v>40</v>
      </c>
    </row>
    <row r="2" spans="1:2" ht="12.75">
      <c r="A2" s="27" t="s">
        <v>41</v>
      </c>
      <c r="B2" s="26">
        <v>5</v>
      </c>
    </row>
    <row r="3" spans="1:2" s="2" customFormat="1" ht="12.75">
      <c r="A3" s="27" t="s">
        <v>42</v>
      </c>
      <c r="B3" s="26">
        <v>5</v>
      </c>
    </row>
    <row r="4" spans="1:2" ht="14.25">
      <c r="A4" s="26" t="s">
        <v>5</v>
      </c>
      <c r="B4" s="26" t="s">
        <v>44</v>
      </c>
    </row>
    <row r="5" spans="1:2" ht="12.75">
      <c r="A5" s="28">
        <v>2008</v>
      </c>
      <c r="B5" s="30">
        <f>'[3]A-4'!B6+'[4]A-4'!B6</f>
        <v>279520.48203472915</v>
      </c>
    </row>
    <row r="6" spans="1:2" ht="12.75">
      <c r="A6" s="28">
        <v>2009</v>
      </c>
      <c r="B6" s="30">
        <f>'[3]A-4'!B7+'[4]A-4'!B7</f>
        <v>325489.34398958704</v>
      </c>
    </row>
    <row r="7" spans="1:2" ht="12.75">
      <c r="A7" s="28">
        <v>2010</v>
      </c>
      <c r="B7" s="30">
        <f>'[3]A-4'!B8+'[4]A-4'!B8</f>
        <v>301354.2949221466</v>
      </c>
    </row>
    <row r="8" spans="1:2" ht="12.75">
      <c r="A8" s="28">
        <v>2011</v>
      </c>
      <c r="B8" s="30">
        <f>'[3]A-4'!B9+'[4]A-4'!B9</f>
        <v>339880.11847823916</v>
      </c>
    </row>
    <row r="9" spans="1:2" ht="12.75">
      <c r="A9" s="28">
        <v>2012</v>
      </c>
      <c r="B9" s="30">
        <f>'[3]A-4'!B10+'[4]A-4'!B10</f>
        <v>338462.7684287248</v>
      </c>
    </row>
    <row r="10" spans="1:2" ht="27">
      <c r="A10" s="29" t="s">
        <v>45</v>
      </c>
      <c r="B10" s="30">
        <f>'[3]A-4'!B11+'[4]A-4'!B11</f>
        <v>1584707.0078534265</v>
      </c>
    </row>
    <row r="11" spans="1:2" ht="27">
      <c r="A11" s="29" t="s">
        <v>46</v>
      </c>
      <c r="B11" s="30">
        <f>'[3]A-4'!B12+'[4]A-4'!B12</f>
        <v>316941.4015706853</v>
      </c>
    </row>
    <row r="12" ht="42" customHeight="1"/>
    <row r="13" spans="1:2" ht="12.75">
      <c r="A13" s="26" t="s">
        <v>72</v>
      </c>
      <c r="B13" s="30"/>
    </row>
    <row r="14" spans="1:2" ht="12.75">
      <c r="A14" s="28">
        <v>2013</v>
      </c>
      <c r="B14" s="30">
        <f>'[3]A-4'!B14+'[4]A-4'!B14</f>
        <v>338462.7684287248</v>
      </c>
    </row>
    <row r="15" spans="1:2" ht="12.75">
      <c r="A15" s="28">
        <v>2014</v>
      </c>
      <c r="B15" s="30">
        <f>'[3]A-4'!B15+'[4]A-4'!B15</f>
        <v>338462.7684287248</v>
      </c>
    </row>
    <row r="16" spans="1:2" ht="12.75">
      <c r="A16" s="28">
        <v>2015</v>
      </c>
      <c r="B16" s="30">
        <f>'[3]A-4'!B16+'[4]A-4'!B16</f>
        <v>338462.7684287248</v>
      </c>
    </row>
    <row r="17" spans="1:3" ht="12.75">
      <c r="A17" s="28">
        <v>2016</v>
      </c>
      <c r="B17" s="30">
        <f>'[3]A-4'!B17+'[4]A-4'!B17</f>
        <v>338462.7684287248</v>
      </c>
      <c r="C17" s="16"/>
    </row>
    <row r="18" spans="1:4" ht="12.75">
      <c r="A18" s="28">
        <v>2017</v>
      </c>
      <c r="B18" s="30">
        <f>'[3]A-4'!B18+'[4]A-4'!B18</f>
        <v>338462.7684287248</v>
      </c>
      <c r="C18" s="16"/>
      <c r="D18" s="16"/>
    </row>
    <row r="19" spans="1:4" ht="14.25">
      <c r="A19" s="29" t="s">
        <v>74</v>
      </c>
      <c r="B19" s="30">
        <f>'[3]A-4'!B19+'[4]A-4'!B19</f>
        <v>1692313.8421436236</v>
      </c>
      <c r="C19" s="16"/>
      <c r="D19" s="16"/>
    </row>
    <row r="20" spans="1:4" ht="27">
      <c r="A20" s="29" t="s">
        <v>75</v>
      </c>
      <c r="B20" s="30">
        <f>'[3]A-4'!B20+'[4]A-4'!B20</f>
        <v>338462.7684287247</v>
      </c>
      <c r="C20" s="16"/>
      <c r="D20" s="16"/>
    </row>
    <row r="21" spans="3:4" ht="12.75">
      <c r="C21" s="16"/>
      <c r="D21" s="16"/>
    </row>
    <row r="22" spans="3:4" ht="12.75">
      <c r="C22" s="16"/>
      <c r="D22" s="16"/>
    </row>
    <row r="23" spans="3:4" ht="12.75">
      <c r="C23" s="16"/>
      <c r="D23" s="16"/>
    </row>
    <row r="24" spans="3:4" ht="12.75">
      <c r="C24" s="16"/>
      <c r="D24" s="16"/>
    </row>
    <row r="25" spans="3:4" ht="12.75">
      <c r="C25" s="16"/>
      <c r="D25" s="16"/>
    </row>
    <row r="26" spans="1:4" s="2" customFormat="1" ht="46.5" customHeight="1">
      <c r="A26" s="55"/>
      <c r="B26"/>
      <c r="C26" s="16"/>
      <c r="D26" s="16"/>
    </row>
    <row r="27" spans="3:4" ht="12.75">
      <c r="C27" s="16"/>
      <c r="D27" s="16"/>
    </row>
    <row r="28" spans="3:4" ht="12.75">
      <c r="C28" s="16"/>
      <c r="D28" s="16"/>
    </row>
    <row r="29" spans="3:4" ht="12.75">
      <c r="C29" s="16"/>
      <c r="D29" s="16"/>
    </row>
    <row r="30" spans="3:4" ht="12.75">
      <c r="C30" s="16"/>
      <c r="D30" s="16"/>
    </row>
    <row r="31" spans="3:4" ht="12.75">
      <c r="C31" s="16"/>
      <c r="D31" s="16"/>
    </row>
    <row r="32" ht="12.75">
      <c r="D32" s="16"/>
    </row>
    <row r="33" ht="12.75">
      <c r="D33" s="16"/>
    </row>
  </sheetData>
  <printOptions horizontalCentered="1"/>
  <pageMargins left="0.5118110236220472" right="0.4330708661417323" top="0.984251968503937" bottom="0.984251968503937" header="0.5118110236220472" footer="0.5118110236220472"/>
  <pageSetup horizontalDpi="600" verticalDpi="600" orientation="landscape" paperSize="9" scale="110" r:id="rId2"/>
  <headerFooter alignWithMargins="0">
    <oddFooter>&amp;C&amp;F, &amp;A, &amp;D,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B8" sqref="B8:G9"/>
    </sheetView>
  </sheetViews>
  <sheetFormatPr defaultColWidth="11.421875" defaultRowHeight="12.75"/>
  <cols>
    <col min="1" max="1" width="26.7109375" style="39" customWidth="1"/>
  </cols>
  <sheetData>
    <row r="1" spans="1:7" ht="18.75" customHeight="1" thickBot="1">
      <c r="A1" s="43" t="s">
        <v>29</v>
      </c>
      <c r="B1" s="37"/>
      <c r="C1" s="37"/>
      <c r="D1" s="101">
        <f>'A-4'!A1</f>
        <v>0</v>
      </c>
      <c r="E1" s="37"/>
      <c r="F1" s="37"/>
      <c r="G1" s="51"/>
    </row>
    <row r="2" spans="1:7" ht="15">
      <c r="A2" s="40" t="s">
        <v>28</v>
      </c>
      <c r="B2" s="41">
        <v>2008</v>
      </c>
      <c r="C2" s="35">
        <v>2009</v>
      </c>
      <c r="D2" s="41">
        <v>2010</v>
      </c>
      <c r="E2" s="35">
        <v>2011</v>
      </c>
      <c r="F2" s="41">
        <v>2012</v>
      </c>
      <c r="G2" s="42" t="s">
        <v>47</v>
      </c>
    </row>
    <row r="3" spans="1:7" ht="15">
      <c r="A3" s="44" t="s">
        <v>30</v>
      </c>
      <c r="B3" s="45"/>
      <c r="C3" s="45"/>
      <c r="D3" s="45"/>
      <c r="E3" s="45"/>
      <c r="F3" s="45"/>
      <c r="G3" s="46"/>
    </row>
    <row r="4" spans="1:7" ht="15">
      <c r="A4" s="38" t="s">
        <v>32</v>
      </c>
      <c r="B4" s="23">
        <f>'[4]E.1.'!B4+'[3]E.1.'!B4</f>
        <v>17674.420032067344</v>
      </c>
      <c r="C4" s="23">
        <f>'[4]E.1.'!C4+'[3]E.1.'!C4</f>
        <v>18612.972241707586</v>
      </c>
      <c r="D4" s="23">
        <f>'[4]E.1.'!D4+'[3]E.1.'!D4</f>
        <v>17476.830093195713</v>
      </c>
      <c r="E4" s="23">
        <f>'[4]E.1.'!E4+'[3]E.1.'!E4</f>
        <v>19768.873384106628</v>
      </c>
      <c r="F4" s="23">
        <f>'[4]E.1.'!F4+'[3]E.1.'!F4</f>
        <v>20549.35364264957</v>
      </c>
      <c r="G4" s="23">
        <f>'[4]E.1.'!G4+'[3]E.1.'!G4</f>
        <v>20549.35364264957</v>
      </c>
    </row>
    <row r="5" spans="1:7" ht="15">
      <c r="A5" s="38" t="s">
        <v>33</v>
      </c>
      <c r="B5" s="23">
        <f>'[4]E.1.'!B5+'[3]E.1.'!B5</f>
        <v>12092.938522545697</v>
      </c>
      <c r="C5" s="23">
        <f>'[4]E.1.'!C5+'[3]E.1.'!C5</f>
        <v>10255.134959238578</v>
      </c>
      <c r="D5" s="23">
        <f>'[4]E.1.'!D5+'[3]E.1.'!D5</f>
        <v>8401.91503806345</v>
      </c>
      <c r="E5" s="23">
        <f>'[4]E.1.'!E5+'[3]E.1.'!E5</f>
        <v>11101.948982974134</v>
      </c>
      <c r="F5" s="23">
        <f>'[4]E.1.'!F5+'[3]E.1.'!F5</f>
        <v>10391.493730240098</v>
      </c>
      <c r="G5" s="23">
        <f>'[4]E.1.'!G5+'[3]E.1.'!G5</f>
        <v>10391.493730240098</v>
      </c>
    </row>
    <row r="6" spans="1:7" ht="15">
      <c r="A6" s="38" t="s">
        <v>34</v>
      </c>
      <c r="B6" s="23">
        <f>'[4]E.1.'!B6+'[3]E.1.'!B6</f>
        <v>6935.406854394231</v>
      </c>
      <c r="C6" s="23">
        <f>'[4]E.1.'!C6+'[3]E.1.'!C6</f>
        <v>13870.813708788459</v>
      </c>
      <c r="D6" s="23">
        <f>'[4]E.1.'!D6+'[3]E.1.'!D6</f>
        <v>13870.813708788459</v>
      </c>
      <c r="E6" s="23">
        <f>'[4]E.1.'!E6+'[3]E.1.'!E6</f>
        <v>13870.813708788459</v>
      </c>
      <c r="F6" s="23">
        <f>'[4]E.1.'!F6+'[3]E.1.'!F6</f>
        <v>13870.813708788459</v>
      </c>
      <c r="G6" s="23">
        <f>'[4]E.1.'!G6+'[3]E.1.'!G6</f>
        <v>13870.813708788459</v>
      </c>
    </row>
    <row r="7" spans="1:7" ht="15">
      <c r="A7" s="44" t="s">
        <v>31</v>
      </c>
      <c r="B7" s="23">
        <f>'[4]E.1.'!B7+'[3]E.1.'!B7</f>
        <v>0</v>
      </c>
      <c r="C7" s="23">
        <f>'[4]E.1.'!C7+'[3]E.1.'!C7</f>
        <v>0</v>
      </c>
      <c r="D7" s="23">
        <f>'[4]E.1.'!D7+'[3]E.1.'!D7</f>
        <v>0</v>
      </c>
      <c r="E7" s="23">
        <f>'[4]E.1.'!E7+'[3]E.1.'!E7</f>
        <v>0</v>
      </c>
      <c r="F7" s="23">
        <f>'[4]E.1.'!F7+'[3]E.1.'!F7</f>
        <v>0</v>
      </c>
      <c r="G7" s="23">
        <f>'[4]E.1.'!G7+'[3]E.1.'!G7</f>
        <v>0</v>
      </c>
    </row>
    <row r="8" spans="1:7" ht="15.75" thickBot="1">
      <c r="A8" s="103" t="s">
        <v>34</v>
      </c>
      <c r="B8" s="104">
        <f>'[4]E.1.'!B8+'[3]E.1.'!B8</f>
        <v>307.37070000000006</v>
      </c>
      <c r="C8" s="104">
        <f>'[4]E.1.'!C8+'[3]E.1.'!C8</f>
        <v>601.4736000000003</v>
      </c>
      <c r="D8" s="104">
        <f>'[4]E.1.'!D8+'[3]E.1.'!D8</f>
        <v>589.0903200000002</v>
      </c>
      <c r="E8" s="104">
        <f>'[4]E.1.'!E8+'[3]E.1.'!E8</f>
        <v>575.8225200000002</v>
      </c>
      <c r="F8" s="104">
        <f>'[4]E.1.'!F8+'[3]E.1.'!F8</f>
        <v>562.5547200000002</v>
      </c>
      <c r="G8" s="104">
        <f>'[4]E.1.'!G8+'[3]E.1.'!G8</f>
        <v>562.5547200000002</v>
      </c>
    </row>
    <row r="9" spans="1:7" ht="15" thickBot="1">
      <c r="A9" s="105" t="s">
        <v>39</v>
      </c>
      <c r="B9" s="106">
        <f aca="true" t="shared" si="0" ref="B9:G9">SUM(B4:B8)</f>
        <v>37010.136109007275</v>
      </c>
      <c r="C9" s="106">
        <f t="shared" si="0"/>
        <v>43340.39450973462</v>
      </c>
      <c r="D9" s="106">
        <f t="shared" si="0"/>
        <v>40338.64916004762</v>
      </c>
      <c r="E9" s="106">
        <f t="shared" si="0"/>
        <v>45317.458595869226</v>
      </c>
      <c r="F9" s="106">
        <f t="shared" si="0"/>
        <v>45374.215801678125</v>
      </c>
      <c r="G9" s="107">
        <f t="shared" si="0"/>
        <v>45374.215801678125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B4" sqref="B4:G9"/>
    </sheetView>
  </sheetViews>
  <sheetFormatPr defaultColWidth="11.421875" defaultRowHeight="12.75"/>
  <cols>
    <col min="1" max="1" width="22.8515625" style="0" customWidth="1"/>
  </cols>
  <sheetData>
    <row r="1" spans="1:7" ht="15" thickBot="1">
      <c r="A1" s="43" t="s">
        <v>35</v>
      </c>
      <c r="B1" s="47"/>
      <c r="C1" s="47"/>
      <c r="D1" s="101">
        <f>'A-4'!A1</f>
        <v>0</v>
      </c>
      <c r="F1" s="47"/>
      <c r="G1" s="48"/>
    </row>
    <row r="2" spans="1:7" ht="15">
      <c r="A2" s="40" t="s">
        <v>28</v>
      </c>
      <c r="B2" s="41">
        <v>2008</v>
      </c>
      <c r="C2" s="35">
        <v>2009</v>
      </c>
      <c r="D2" s="41">
        <v>2010</v>
      </c>
      <c r="E2" s="35">
        <v>2011</v>
      </c>
      <c r="F2" s="41">
        <v>2012</v>
      </c>
      <c r="G2" s="52" t="s">
        <v>47</v>
      </c>
    </row>
    <row r="3" spans="1:7" ht="15">
      <c r="A3" s="44" t="s">
        <v>38</v>
      </c>
      <c r="B3" s="49"/>
      <c r="C3" s="49"/>
      <c r="D3" s="49"/>
      <c r="E3" s="49"/>
      <c r="F3" s="49"/>
      <c r="G3" s="50"/>
    </row>
    <row r="4" spans="1:7" ht="15">
      <c r="A4" s="22" t="s">
        <v>32</v>
      </c>
      <c r="B4" s="23">
        <f>'[4]E.3.'!B4+'[3]E.3.'!B4</f>
        <v>134968.2984266961</v>
      </c>
      <c r="C4" s="23">
        <f>'[4]E.3.'!C4+'[3]E.3.'!C4</f>
        <v>142135.4243912216</v>
      </c>
      <c r="D4" s="23">
        <f>'[4]E.3.'!D4+'[3]E.3.'!D4</f>
        <v>133459.42980258545</v>
      </c>
      <c r="E4" s="23">
        <f>'[4]E.3.'!E4+'[3]E.3.'!E4</f>
        <v>150962.3058422688</v>
      </c>
      <c r="F4" s="23">
        <f>'[4]E.3.'!F4+'[3]E.3.'!F4</f>
        <v>156922.33690750576</v>
      </c>
      <c r="G4" s="23">
        <f>'[4]E.3.'!G4+'[3]E.3.'!G4</f>
        <v>156922.33690750576</v>
      </c>
    </row>
    <row r="5" spans="1:7" ht="15">
      <c r="A5" s="22" t="s">
        <v>33</v>
      </c>
      <c r="B5" s="23">
        <f>'[4]E.3.'!B5+'[3]E.3.'!B5</f>
        <v>92346.07599034897</v>
      </c>
      <c r="C5" s="23">
        <f>'[4]E.3.'!C5+'[3]E.3.'!C5</f>
        <v>78311.93968873096</v>
      </c>
      <c r="D5" s="23">
        <f>'[4]E.3.'!D5+'[3]E.3.'!D5</f>
        <v>64160.07847248453</v>
      </c>
      <c r="E5" s="23">
        <f>'[4]E.3.'!E5+'[3]E.3.'!E5</f>
        <v>84778.51950634795</v>
      </c>
      <c r="F5" s="23">
        <f>'[4]E.3.'!F5+'[3]E.3.'!F5</f>
        <v>79353.22484910619</v>
      </c>
      <c r="G5" s="23">
        <f>'[4]E.3.'!G5+'[3]E.3.'!G5</f>
        <v>79353.22484910619</v>
      </c>
    </row>
    <row r="6" spans="1:7" ht="15">
      <c r="A6" s="22" t="s">
        <v>34</v>
      </c>
      <c r="B6" s="23">
        <f>'[4]E.3.'!B6+'[3]E.3.'!B6</f>
        <v>52961.28870628321</v>
      </c>
      <c r="C6" s="23">
        <f>'[4]E.3.'!C6+'[3]E.3.'!C6</f>
        <v>105922.57741256642</v>
      </c>
      <c r="D6" s="23">
        <f>'[4]E.3.'!D6+'[3]E.3.'!D6</f>
        <v>105922.57741256646</v>
      </c>
      <c r="E6" s="23">
        <f>'[4]E.3.'!E6+'[3]E.3.'!E6</f>
        <v>105922.57741256646</v>
      </c>
      <c r="F6" s="23">
        <f>'[4]E.3.'!F6+'[3]E.3.'!F6</f>
        <v>105922.57741256646</v>
      </c>
      <c r="G6" s="23">
        <f>'[4]E.3.'!G6+'[3]E.3.'!G6</f>
        <v>105922.57741256646</v>
      </c>
    </row>
    <row r="7" spans="1:7" ht="30">
      <c r="A7" s="24" t="s">
        <v>36</v>
      </c>
      <c r="B7" s="23">
        <f>'[4]E.3.'!B7+'[3]E.3.'!B7</f>
        <v>27472.935020408164</v>
      </c>
      <c r="C7" s="23">
        <f>'[4]E.3.'!C7+'[3]E.3.'!C7</f>
        <v>25274.83700680272</v>
      </c>
      <c r="D7" s="23">
        <f>'[4]E.3.'!D7+'[3]E.3.'!D7</f>
        <v>21319.706394557823</v>
      </c>
      <c r="E7" s="23">
        <f>'[4]E.3.'!E7+'[3]E.3.'!E7</f>
        <v>27082.102312925173</v>
      </c>
      <c r="F7" s="23">
        <f>'[4]E.3.'!F7+'[3]E.3.'!F7</f>
        <v>25565.85306122449</v>
      </c>
      <c r="G7" s="23">
        <f>'[4]E.3.'!G7+'[3]E.3.'!G7</f>
        <v>25565.85306122449</v>
      </c>
    </row>
    <row r="8" spans="1:7" ht="30.75" thickBot="1">
      <c r="A8" s="25" t="s">
        <v>37</v>
      </c>
      <c r="B8" s="23">
        <f>'[4]E.3.'!B8+'[3]E.3.'!B8</f>
        <v>8782.020000000002</v>
      </c>
      <c r="C8" s="23">
        <f>'[4]E.3.'!C8+'[3]E.3.'!C8</f>
        <v>17184.960000000003</v>
      </c>
      <c r="D8" s="23">
        <f>'[4]E.3.'!D8+'[3]E.3.'!D8</f>
        <v>16831.152000000002</v>
      </c>
      <c r="E8" s="23">
        <f>'[4]E.3.'!E8+'[3]E.3.'!E8</f>
        <v>16452.072000000004</v>
      </c>
      <c r="F8" s="23">
        <f>'[4]E.3.'!F8+'[3]E.3.'!F8</f>
        <v>16072.992000000002</v>
      </c>
      <c r="G8" s="23">
        <f>'[4]E.3.'!G8+'[3]E.3.'!G8</f>
        <v>16072.992000000002</v>
      </c>
    </row>
    <row r="9" spans="1:7" ht="15" thickBot="1">
      <c r="A9" s="53" t="s">
        <v>39</v>
      </c>
      <c r="B9" s="36">
        <f aca="true" t="shared" si="0" ref="B9:G9">SUM(B4:B8)</f>
        <v>316530.6181437365</v>
      </c>
      <c r="C9" s="36">
        <f t="shared" si="0"/>
        <v>368829.73849932174</v>
      </c>
      <c r="D9" s="36">
        <f t="shared" si="0"/>
        <v>341692.9440821943</v>
      </c>
      <c r="E9" s="36">
        <f t="shared" si="0"/>
        <v>385197.57707410835</v>
      </c>
      <c r="F9" s="36">
        <f t="shared" si="0"/>
        <v>383836.984230403</v>
      </c>
      <c r="G9" s="54">
        <f t="shared" si="0"/>
        <v>383836.984230403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="90" zoomScaleNormal="90" workbookViewId="0" topLeftCell="A1">
      <selection activeCell="D36" sqref="D36"/>
    </sheetView>
  </sheetViews>
  <sheetFormatPr defaultColWidth="11.421875" defaultRowHeight="12.75"/>
  <cols>
    <col min="1" max="1" width="19.7109375" style="0" customWidth="1"/>
    <col min="2" max="2" width="22.8515625" style="0" customWidth="1"/>
    <col min="3" max="3" width="16.8515625" style="0" customWidth="1"/>
    <col min="4" max="4" width="19.57421875" style="0" customWidth="1"/>
    <col min="5" max="5" width="19.7109375" style="0" customWidth="1"/>
  </cols>
  <sheetData>
    <row r="1" spans="1:5" ht="15.75">
      <c r="A1" s="100"/>
      <c r="E1" s="2"/>
    </row>
    <row r="2" ht="13.5" thickBot="1"/>
    <row r="3" spans="1:5" ht="46.5" customHeight="1">
      <c r="A3" s="31" t="s">
        <v>5</v>
      </c>
      <c r="B3" s="32" t="s">
        <v>6</v>
      </c>
      <c r="C3" s="32" t="s">
        <v>7</v>
      </c>
      <c r="D3" s="32" t="s">
        <v>8</v>
      </c>
      <c r="E3" s="33" t="s">
        <v>9</v>
      </c>
    </row>
    <row r="4" spans="1:5" ht="15">
      <c r="A4" s="34">
        <v>2008</v>
      </c>
      <c r="B4" s="4">
        <f>'[4]E.6.'!B5+'[3]E.6.'!B5</f>
        <v>37010.136109007275</v>
      </c>
      <c r="C4" s="4" t="s">
        <v>43</v>
      </c>
      <c r="D4" s="4">
        <f>'[4]E.6.'!D5+'[3]E.6.'!D5</f>
        <v>316530.61814373644</v>
      </c>
      <c r="E4" s="4">
        <f>'[4]E.6.'!E5+'[3]E.6.'!E5</f>
        <v>279520.48203472915</v>
      </c>
    </row>
    <row r="5" spans="1:5" ht="15">
      <c r="A5" s="34">
        <v>2009</v>
      </c>
      <c r="B5" s="4">
        <f>'[4]E.6.'!B6+'[3]E.6.'!B6</f>
        <v>43340.39450973463</v>
      </c>
      <c r="C5" s="4" t="s">
        <v>43</v>
      </c>
      <c r="D5" s="4">
        <f>'[4]E.6.'!D6+'[3]E.6.'!D6</f>
        <v>368829.7384993217</v>
      </c>
      <c r="E5" s="4">
        <f>'[4]E.6.'!E6+'[3]E.6.'!E6</f>
        <v>325489.34398958704</v>
      </c>
    </row>
    <row r="6" spans="1:5" ht="15">
      <c r="A6" s="34">
        <v>2010</v>
      </c>
      <c r="B6" s="4">
        <f>'[4]E.6.'!B7+'[3]E.6.'!B7</f>
        <v>40338.649160047615</v>
      </c>
      <c r="C6" s="4" t="s">
        <v>43</v>
      </c>
      <c r="D6" s="4">
        <f>'[4]E.6.'!D7+'[3]E.6.'!D7</f>
        <v>341692.94408219424</v>
      </c>
      <c r="E6" s="4">
        <f>'[4]E.6.'!E7+'[3]E.6.'!E7</f>
        <v>301354.2949221466</v>
      </c>
    </row>
    <row r="7" spans="1:5" ht="15">
      <c r="A7" s="34">
        <v>2011</v>
      </c>
      <c r="B7" s="4">
        <f>'[4]E.6.'!B8+'[3]E.6.'!B8</f>
        <v>45317.45859586922</v>
      </c>
      <c r="C7" s="4" t="s">
        <v>43</v>
      </c>
      <c r="D7" s="4">
        <f>'[4]E.6.'!D8+'[3]E.6.'!D8</f>
        <v>385197.57707410835</v>
      </c>
      <c r="E7" s="4">
        <f>'[4]E.6.'!E8+'[3]E.6.'!E8</f>
        <v>339880.11847823916</v>
      </c>
    </row>
    <row r="8" spans="1:5" ht="15">
      <c r="A8" s="34">
        <v>2012</v>
      </c>
      <c r="B8" s="4">
        <f>'[4]E.6.'!B9+'[3]E.6.'!B9</f>
        <v>45374.215801678125</v>
      </c>
      <c r="C8" s="4" t="s">
        <v>43</v>
      </c>
      <c r="D8" s="4">
        <f>'[4]E.6.'!D9+'[3]E.6.'!D9</f>
        <v>383836.98423040286</v>
      </c>
      <c r="E8" s="4">
        <f>'[4]E.6.'!E9+'[3]E.6.'!E9</f>
        <v>338462.7684287248</v>
      </c>
    </row>
    <row r="9" spans="1:5" ht="30">
      <c r="A9" s="24" t="s">
        <v>10</v>
      </c>
      <c r="B9" s="4">
        <f>'[4]E.6.'!B10+'[3]E.6.'!B10</f>
        <v>211380.85417633684</v>
      </c>
      <c r="C9" s="4" t="s">
        <v>43</v>
      </c>
      <c r="D9" s="4">
        <f>'[4]E.6.'!D10+'[3]E.6.'!D10</f>
        <v>1796087.8620297639</v>
      </c>
      <c r="E9" s="4">
        <f>'[4]E.6.'!E10+'[3]E.6.'!E10</f>
        <v>1584707.0078534265</v>
      </c>
    </row>
    <row r="12" ht="12.75">
      <c r="F12" s="17"/>
    </row>
    <row r="14" ht="29.25" customHeight="1"/>
    <row r="15" spans="1:5" ht="15.75" thickBot="1">
      <c r="A15" s="109" t="s">
        <v>73</v>
      </c>
      <c r="B15" s="110"/>
      <c r="C15" s="110"/>
      <c r="D15" s="110"/>
      <c r="E15" s="111"/>
    </row>
    <row r="16" spans="1:5" ht="45">
      <c r="A16" s="31" t="s">
        <v>5</v>
      </c>
      <c r="B16" s="32" t="s">
        <v>6</v>
      </c>
      <c r="C16" s="32" t="s">
        <v>7</v>
      </c>
      <c r="D16" s="32" t="s">
        <v>8</v>
      </c>
      <c r="E16" s="33" t="s">
        <v>9</v>
      </c>
    </row>
    <row r="17" spans="1:5" ht="15">
      <c r="A17" s="34">
        <v>2013</v>
      </c>
      <c r="B17" s="4">
        <f>'[4]E.6.'!B12+'[3]E.6.'!B12</f>
        <v>45374.215801678125</v>
      </c>
      <c r="C17" s="4" t="s">
        <v>43</v>
      </c>
      <c r="D17" s="4">
        <f>'[4]E.6.'!D12+'[3]E.6.'!D12</f>
        <v>383836.98423040286</v>
      </c>
      <c r="E17" s="4">
        <f>'[4]E.6.'!E12+'[3]E.6.'!E12</f>
        <v>338462.7684287248</v>
      </c>
    </row>
    <row r="18" spans="1:5" ht="15">
      <c r="A18" s="34">
        <v>2014</v>
      </c>
      <c r="B18" s="4">
        <f>'[4]E.6.'!B13+'[3]E.6.'!B13</f>
        <v>45374.215801678125</v>
      </c>
      <c r="C18" s="4" t="s">
        <v>43</v>
      </c>
      <c r="D18" s="4">
        <f>'[4]E.6.'!D13+'[3]E.6.'!D13</f>
        <v>383836.98423040286</v>
      </c>
      <c r="E18" s="4">
        <f>'[4]E.6.'!E13+'[3]E.6.'!E13</f>
        <v>338462.7684287248</v>
      </c>
    </row>
    <row r="19" spans="1:5" ht="15">
      <c r="A19" s="34">
        <v>2015</v>
      </c>
      <c r="B19" s="4">
        <f>'[4]E.6.'!B14+'[3]E.6.'!B14</f>
        <v>45374.215801678125</v>
      </c>
      <c r="C19" s="4" t="s">
        <v>43</v>
      </c>
      <c r="D19" s="4">
        <f>'[4]E.6.'!D14+'[3]E.6.'!D14</f>
        <v>383836.98423040286</v>
      </c>
      <c r="E19" s="4">
        <f>'[4]E.6.'!E14+'[3]E.6.'!E14</f>
        <v>338462.7684287248</v>
      </c>
    </row>
    <row r="20" spans="1:5" ht="15">
      <c r="A20" s="34">
        <v>2016</v>
      </c>
      <c r="B20" s="4">
        <f>'[4]E.6.'!B15+'[3]E.6.'!B15</f>
        <v>45374.215801678125</v>
      </c>
      <c r="C20" s="4" t="s">
        <v>43</v>
      </c>
      <c r="D20" s="4">
        <f>'[4]E.6.'!D15+'[3]E.6.'!D15</f>
        <v>383836.98423040286</v>
      </c>
      <c r="E20" s="4">
        <f>'[4]E.6.'!E15+'[3]E.6.'!E15</f>
        <v>338462.7684287248</v>
      </c>
    </row>
    <row r="21" spans="1:5" ht="15">
      <c r="A21" s="34">
        <v>2017</v>
      </c>
      <c r="B21" s="4">
        <f>'[4]E.6.'!B16+'[3]E.6.'!B16</f>
        <v>45374.215801678125</v>
      </c>
      <c r="C21" s="4" t="s">
        <v>43</v>
      </c>
      <c r="D21" s="4">
        <f>'[4]E.6.'!D16+'[3]E.6.'!D16</f>
        <v>383836.98423040286</v>
      </c>
      <c r="E21" s="4">
        <f>'[4]E.6.'!E16+'[3]E.6.'!E16</f>
        <v>338462.7684287248</v>
      </c>
    </row>
    <row r="22" spans="1:5" ht="30">
      <c r="A22" s="24" t="s">
        <v>10</v>
      </c>
      <c r="B22" s="4">
        <f>'[4]E.6.'!B17+'[3]E.6.'!B17</f>
        <v>226871.0790083906</v>
      </c>
      <c r="C22" s="4" t="s">
        <v>43</v>
      </c>
      <c r="D22" s="4">
        <f>'[4]E.6.'!D17+'[3]E.6.'!D17</f>
        <v>1919184.9211520143</v>
      </c>
      <c r="E22" s="4">
        <f>'[4]E.6.'!E17+'[3]E.6.'!E17</f>
        <v>1692313.8421436236</v>
      </c>
    </row>
    <row r="27" s="2" customFormat="1" ht="46.5" customHeight="1"/>
  </sheetData>
  <mergeCells count="1">
    <mergeCell ref="A15:E15"/>
  </mergeCells>
  <printOptions/>
  <pageMargins left="0.52" right="0.42" top="1" bottom="1" header="0.4921259845" footer="0.49212598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18"/>
  <sheetViews>
    <sheetView zoomScale="90" zoomScaleNormal="90" workbookViewId="0" topLeftCell="A1">
      <selection activeCell="I25" sqref="I25"/>
    </sheetView>
  </sheetViews>
  <sheetFormatPr defaultColWidth="11.421875" defaultRowHeight="12.75"/>
  <cols>
    <col min="1" max="1" width="4.140625" style="0" customWidth="1"/>
    <col min="2" max="2" width="13.00390625" style="0" customWidth="1"/>
    <col min="3" max="11" width="12.7109375" style="0" customWidth="1"/>
    <col min="12" max="12" width="12.140625" style="0" customWidth="1"/>
    <col min="13" max="13" width="12.00390625" style="0" bestFit="1" customWidth="1"/>
  </cols>
  <sheetData>
    <row r="1" ht="18.75" thickBot="1">
      <c r="B1" s="55"/>
    </row>
    <row r="2" spans="3:11" ht="13.5" thickTop="1">
      <c r="C2" s="112" t="s">
        <v>11</v>
      </c>
      <c r="D2" s="113"/>
      <c r="E2" s="114"/>
      <c r="F2" s="9" t="s">
        <v>12</v>
      </c>
      <c r="G2" s="10"/>
      <c r="H2" s="11"/>
      <c r="I2" s="9" t="s">
        <v>13</v>
      </c>
      <c r="J2" s="10"/>
      <c r="K2" s="11"/>
    </row>
    <row r="3" spans="2:12" ht="76.5">
      <c r="B3" s="5" t="s">
        <v>5</v>
      </c>
      <c r="C3" s="7" t="s">
        <v>6</v>
      </c>
      <c r="D3" s="3" t="s">
        <v>8</v>
      </c>
      <c r="E3" s="8" t="s">
        <v>9</v>
      </c>
      <c r="F3" s="7" t="s">
        <v>6</v>
      </c>
      <c r="G3" s="3" t="s">
        <v>8</v>
      </c>
      <c r="H3" s="8" t="s">
        <v>9</v>
      </c>
      <c r="I3" s="7" t="s">
        <v>6</v>
      </c>
      <c r="J3" s="3" t="s">
        <v>8</v>
      </c>
      <c r="K3" s="8" t="s">
        <v>9</v>
      </c>
      <c r="L3" s="8" t="s">
        <v>54</v>
      </c>
    </row>
    <row r="4" spans="2:12" ht="12.75">
      <c r="B4" s="6">
        <v>2008</v>
      </c>
      <c r="C4" s="12">
        <f>'[4]Figures'!C4+'[3]Figures'!C4</f>
        <v>12092.938522545697</v>
      </c>
      <c r="D4" s="12">
        <f>'[4]Figures'!D4+'[3]Figures'!D4</f>
        <v>119819.01101075712</v>
      </c>
      <c r="E4" s="12">
        <f>'[4]Figures'!E4+'[3]Figures'!E4</f>
        <v>107726.07248821144</v>
      </c>
      <c r="F4" s="12">
        <f>'[4]Figures'!F4+'[3]Figures'!F4</f>
        <v>17674.420032067344</v>
      </c>
      <c r="G4" s="12">
        <f>'[4]Figures'!G4+'[3]Figures'!G4</f>
        <v>134968.2984266961</v>
      </c>
      <c r="H4" s="12">
        <f>'[4]Figures'!H4+'[3]Figures'!H4</f>
        <v>117293.87839462874</v>
      </c>
      <c r="I4" s="12">
        <f>'[4]Figures'!I4+'[3]Figures'!I4</f>
        <v>6935.406854394231</v>
      </c>
      <c r="J4" s="12">
        <f>'[4]Figures'!J4+'[3]Figures'!J4</f>
        <v>61743.30870628321</v>
      </c>
      <c r="K4" s="12">
        <f>'[4]Figures'!K4+'[3]Figures'!K4</f>
        <v>54807.90185188898</v>
      </c>
      <c r="L4" s="12">
        <f>'[4]Figures'!L4+'[3]Figures'!L4</f>
        <v>307.37070000000006</v>
      </c>
    </row>
    <row r="5" spans="2:12" ht="12.75">
      <c r="B5" s="6">
        <v>2009</v>
      </c>
      <c r="C5" s="12">
        <f>'[4]Figures'!C5+'[3]Figures'!C5</f>
        <v>10255.134959238578</v>
      </c>
      <c r="D5" s="12">
        <f>'[4]Figures'!D5+'[3]Figures'!D5</f>
        <v>103586.77669553367</v>
      </c>
      <c r="E5" s="12">
        <f>'[4]Figures'!E5+'[3]Figures'!E5</f>
        <v>93331.6417362951</v>
      </c>
      <c r="F5" s="12">
        <f>'[4]Figures'!F5+'[3]Figures'!F5</f>
        <v>18612.972241707586</v>
      </c>
      <c r="G5" s="12">
        <f>'[4]Figures'!G5+'[3]Figures'!G5</f>
        <v>142135.4243912216</v>
      </c>
      <c r="H5" s="12">
        <f>'[4]Figures'!H5+'[3]Figures'!H5</f>
        <v>123522.452149514</v>
      </c>
      <c r="I5" s="12">
        <f>'[4]Figures'!I5+'[3]Figures'!I5</f>
        <v>13870.813708788459</v>
      </c>
      <c r="J5" s="12">
        <f>'[4]Figures'!J5+'[3]Figures'!J5</f>
        <v>123107.53741256642</v>
      </c>
      <c r="K5" s="12">
        <f>'[4]Figures'!K5+'[3]Figures'!K5</f>
        <v>109236.72370377797</v>
      </c>
      <c r="L5" s="12">
        <f>'[4]Figures'!L5+'[3]Figures'!L5</f>
        <v>601.4736000000003</v>
      </c>
    </row>
    <row r="6" spans="2:12" ht="12.75">
      <c r="B6" s="6">
        <v>2010</v>
      </c>
      <c r="C6" s="12">
        <f>'[4]Figures'!C6+'[3]Figures'!C6</f>
        <v>8401.91503806345</v>
      </c>
      <c r="D6" s="12">
        <f>'[4]Figures'!D6+'[3]Figures'!D6</f>
        <v>85479.78486704236</v>
      </c>
      <c r="E6" s="12">
        <f>'[4]Figures'!E6+'[3]Figures'!E6</f>
        <v>77077.8698289789</v>
      </c>
      <c r="F6" s="12">
        <f>'[4]Figures'!F6+'[3]Figures'!F6</f>
        <v>17476.830093195713</v>
      </c>
      <c r="G6" s="12">
        <f>'[4]Figures'!G6+'[3]Figures'!G6</f>
        <v>133459.42980258545</v>
      </c>
      <c r="H6" s="12">
        <f>'[4]Figures'!H6+'[3]Figures'!H6</f>
        <v>115982.59970938973</v>
      </c>
      <c r="I6" s="12">
        <f>'[4]Figures'!I6+'[3]Figures'!I6</f>
        <v>13870.813708788459</v>
      </c>
      <c r="J6" s="12">
        <f>'[4]Figures'!J6+'[3]Figures'!J6</f>
        <v>122753.72941256646</v>
      </c>
      <c r="K6" s="12">
        <f>'[4]Figures'!K6+'[3]Figures'!K6</f>
        <v>108882.91570377801</v>
      </c>
      <c r="L6" s="12">
        <f>'[4]Figures'!L6+'[3]Figures'!L6</f>
        <v>589.0903200000002</v>
      </c>
    </row>
    <row r="7" spans="2:12" ht="12.75">
      <c r="B7" s="6">
        <v>2011</v>
      </c>
      <c r="C7" s="12">
        <f>'[4]Figures'!C7+'[3]Figures'!C7</f>
        <v>11101.948982974134</v>
      </c>
      <c r="D7" s="12">
        <f>'[4]Figures'!D7+'[3]Figures'!D7</f>
        <v>111860.62181927312</v>
      </c>
      <c r="E7" s="12">
        <f>'[4]Figures'!E7+'[3]Figures'!E7</f>
        <v>100758.67283629898</v>
      </c>
      <c r="F7" s="12">
        <f>'[4]Figures'!F7+'[3]Figures'!F7</f>
        <v>19768.873384106628</v>
      </c>
      <c r="G7" s="12">
        <f>'[4]Figures'!G7+'[3]Figures'!G7</f>
        <v>150962.3058422688</v>
      </c>
      <c r="H7" s="12">
        <f>'[4]Figures'!H7+'[3]Figures'!H7</f>
        <v>131193.43245816216</v>
      </c>
      <c r="I7" s="12">
        <f>'[4]Figures'!I7+'[3]Figures'!I7</f>
        <v>13870.813708788459</v>
      </c>
      <c r="J7" s="12">
        <f>'[4]Figures'!J7+'[3]Figures'!J7</f>
        <v>122374.64941256646</v>
      </c>
      <c r="K7" s="12">
        <f>'[4]Figures'!K7+'[3]Figures'!K7</f>
        <v>108503.83570377801</v>
      </c>
      <c r="L7" s="12">
        <f>'[4]Figures'!L7+'[3]Figures'!L7</f>
        <v>575.8225200000002</v>
      </c>
    </row>
    <row r="8" spans="2:12" ht="12.75">
      <c r="B8" s="6">
        <v>2012</v>
      </c>
      <c r="C8" s="12">
        <f>'[4]Figures'!C8+'[3]Figures'!C8</f>
        <v>10391.493730240098</v>
      </c>
      <c r="D8" s="12">
        <f>'[4]Figures'!D8+'[3]Figures'!D8</f>
        <v>104919.07791033067</v>
      </c>
      <c r="E8" s="12">
        <f>'[4]Figures'!E8+'[3]Figures'!E8</f>
        <v>94527.58418009058</v>
      </c>
      <c r="F8" s="12">
        <f>'[4]Figures'!F8+'[3]Figures'!F8</f>
        <v>20549.35364264957</v>
      </c>
      <c r="G8" s="12">
        <f>'[4]Figures'!G8+'[3]Figures'!G8</f>
        <v>156922.33690750576</v>
      </c>
      <c r="H8" s="12">
        <f>'[4]Figures'!H8+'[3]Figures'!H8</f>
        <v>136372.98326485622</v>
      </c>
      <c r="I8" s="12">
        <f>'[4]Figures'!I8+'[3]Figures'!I8</f>
        <v>13870.813708788459</v>
      </c>
      <c r="J8" s="12">
        <f>'[4]Figures'!J8+'[3]Figures'!J8</f>
        <v>121995.56941256646</v>
      </c>
      <c r="K8" s="12">
        <f>'[4]Figures'!K8+'[3]Figures'!K8</f>
        <v>108124.755703778</v>
      </c>
      <c r="L8" s="12">
        <f>'[4]Figures'!L8+'[3]Figures'!L8</f>
        <v>562.5547200000002</v>
      </c>
    </row>
    <row r="9" spans="2:12" ht="12.75">
      <c r="B9" s="6">
        <v>2013</v>
      </c>
      <c r="C9" s="12">
        <f>'[4]Figures'!C9+'[3]Figures'!C9</f>
        <v>10391.493730240098</v>
      </c>
      <c r="D9" s="12">
        <f>'[4]Figures'!D9+'[3]Figures'!D9</f>
        <v>104919.07791033067</v>
      </c>
      <c r="E9" s="12">
        <f>'[4]Figures'!E9+'[3]Figures'!E9</f>
        <v>94527.58418009058</v>
      </c>
      <c r="F9" s="12">
        <f>'[4]Figures'!F9+'[3]Figures'!F9</f>
        <v>20549.35364264957</v>
      </c>
      <c r="G9" s="12">
        <f>'[4]Figures'!G9+'[3]Figures'!G9</f>
        <v>156922.33690750576</v>
      </c>
      <c r="H9" s="12">
        <f>'[4]Figures'!H9+'[3]Figures'!H9</f>
        <v>136372.98326485622</v>
      </c>
      <c r="I9" s="12">
        <f>'[4]Figures'!I9+'[3]Figures'!I9</f>
        <v>13870.813708788459</v>
      </c>
      <c r="J9" s="12">
        <f>'[4]Figures'!J9+'[3]Figures'!J9</f>
        <v>121995.56941256646</v>
      </c>
      <c r="K9" s="12">
        <f>'[4]Figures'!K9+'[3]Figures'!K9</f>
        <v>108124.755703778</v>
      </c>
      <c r="L9" s="12">
        <f>'[4]Figures'!L9+'[3]Figures'!L9</f>
        <v>562.5547200000002</v>
      </c>
    </row>
    <row r="10" spans="2:12" ht="12.75">
      <c r="B10" s="6">
        <v>2014</v>
      </c>
      <c r="C10" s="12">
        <f>'[4]Figures'!C10+'[3]Figures'!C10</f>
        <v>10391.493730240098</v>
      </c>
      <c r="D10" s="12">
        <f>'[4]Figures'!D10+'[3]Figures'!D10</f>
        <v>104919.07791033067</v>
      </c>
      <c r="E10" s="12">
        <f>'[4]Figures'!E10+'[3]Figures'!E10</f>
        <v>94527.58418009058</v>
      </c>
      <c r="F10" s="12">
        <f>'[4]Figures'!F10+'[3]Figures'!F10</f>
        <v>20549.35364264957</v>
      </c>
      <c r="G10" s="12">
        <f>'[4]Figures'!G10+'[3]Figures'!G10</f>
        <v>156922.33690750576</v>
      </c>
      <c r="H10" s="12">
        <f>'[4]Figures'!H10+'[3]Figures'!H10</f>
        <v>136372.98326485622</v>
      </c>
      <c r="I10" s="12">
        <f>'[4]Figures'!I10+'[3]Figures'!I10</f>
        <v>13870.813708788459</v>
      </c>
      <c r="J10" s="12">
        <f>'[4]Figures'!J10+'[3]Figures'!J10</f>
        <v>121995.56941256646</v>
      </c>
      <c r="K10" s="12">
        <f>'[4]Figures'!K10+'[3]Figures'!K10</f>
        <v>108124.755703778</v>
      </c>
      <c r="L10" s="12">
        <f>'[4]Figures'!L10+'[3]Figures'!L10</f>
        <v>562.5547200000002</v>
      </c>
    </row>
    <row r="11" spans="2:12" ht="12.75">
      <c r="B11" s="6">
        <v>2015</v>
      </c>
      <c r="C11" s="12">
        <f>'[4]Figures'!C11+'[3]Figures'!C11</f>
        <v>10391.493730240098</v>
      </c>
      <c r="D11" s="12">
        <f>'[4]Figures'!D11+'[3]Figures'!D11</f>
        <v>104919.07791033067</v>
      </c>
      <c r="E11" s="12">
        <f>'[4]Figures'!E11+'[3]Figures'!E11</f>
        <v>94527.58418009058</v>
      </c>
      <c r="F11" s="12">
        <f>'[4]Figures'!F11+'[3]Figures'!F11</f>
        <v>20549.35364264957</v>
      </c>
      <c r="G11" s="12">
        <f>'[4]Figures'!G11+'[3]Figures'!G11</f>
        <v>156922.33690750576</v>
      </c>
      <c r="H11" s="12">
        <f>'[4]Figures'!H11+'[3]Figures'!H11</f>
        <v>136372.98326485622</v>
      </c>
      <c r="I11" s="12">
        <f>'[4]Figures'!I11+'[3]Figures'!I11</f>
        <v>13870.813708788459</v>
      </c>
      <c r="J11" s="12">
        <f>'[4]Figures'!J11+'[3]Figures'!J11</f>
        <v>121995.56941256646</v>
      </c>
      <c r="K11" s="12">
        <f>'[4]Figures'!K11+'[3]Figures'!K11</f>
        <v>108124.755703778</v>
      </c>
      <c r="L11" s="12">
        <f>'[4]Figures'!L11+'[3]Figures'!L11</f>
        <v>562.5547200000002</v>
      </c>
    </row>
    <row r="12" spans="2:12" ht="12.75">
      <c r="B12" s="6">
        <v>2016</v>
      </c>
      <c r="C12" s="12">
        <f>'[4]Figures'!C12+'[3]Figures'!C12</f>
        <v>10391.493730240098</v>
      </c>
      <c r="D12" s="12">
        <f>'[4]Figures'!D12+'[3]Figures'!D12</f>
        <v>104919.07791033067</v>
      </c>
      <c r="E12" s="12">
        <f>'[4]Figures'!E12+'[3]Figures'!E12</f>
        <v>94527.58418009058</v>
      </c>
      <c r="F12" s="12">
        <f>'[4]Figures'!F12+'[3]Figures'!F12</f>
        <v>20549.35364264957</v>
      </c>
      <c r="G12" s="12">
        <f>'[4]Figures'!G12+'[3]Figures'!G12</f>
        <v>156922.33690750576</v>
      </c>
      <c r="H12" s="12">
        <f>'[4]Figures'!H12+'[3]Figures'!H12</f>
        <v>136372.98326485622</v>
      </c>
      <c r="I12" s="12">
        <f>'[4]Figures'!I12+'[3]Figures'!I12</f>
        <v>13870.813708788459</v>
      </c>
      <c r="J12" s="12">
        <f>'[4]Figures'!J12+'[3]Figures'!J12</f>
        <v>121995.56941256646</v>
      </c>
      <c r="K12" s="12">
        <f>'[4]Figures'!K12+'[3]Figures'!K12</f>
        <v>108124.755703778</v>
      </c>
      <c r="L12" s="12">
        <f>'[4]Figures'!L12+'[3]Figures'!L12</f>
        <v>562.5547200000002</v>
      </c>
    </row>
    <row r="13" spans="2:12" ht="12.75">
      <c r="B13" s="6">
        <v>2017</v>
      </c>
      <c r="C13" s="12">
        <f>'[4]Figures'!C13+'[3]Figures'!C13</f>
        <v>10391.493730240098</v>
      </c>
      <c r="D13" s="12">
        <f>'[4]Figures'!D13+'[3]Figures'!D13</f>
        <v>104919.07791033067</v>
      </c>
      <c r="E13" s="12">
        <f>'[4]Figures'!E13+'[3]Figures'!E13</f>
        <v>94527.58418009058</v>
      </c>
      <c r="F13" s="12">
        <f>'[4]Figures'!F13+'[3]Figures'!F13</f>
        <v>20549.35364264957</v>
      </c>
      <c r="G13" s="12">
        <f>'[4]Figures'!G13+'[3]Figures'!G13</f>
        <v>156922.33690750576</v>
      </c>
      <c r="H13" s="12">
        <f>'[4]Figures'!H13+'[3]Figures'!H13</f>
        <v>136372.98326485622</v>
      </c>
      <c r="I13" s="12">
        <f>'[4]Figures'!I13+'[3]Figures'!I13</f>
        <v>13870.813708788459</v>
      </c>
      <c r="J13" s="12">
        <f>'[4]Figures'!J13+'[3]Figures'!J13</f>
        <v>121995.56941256646</v>
      </c>
      <c r="K13" s="12">
        <f>'[4]Figures'!K13+'[3]Figures'!K13</f>
        <v>108124.755703778</v>
      </c>
      <c r="L13" s="12">
        <f>'[4]Figures'!L13+'[3]Figures'!L13</f>
        <v>562.5547200000002</v>
      </c>
    </row>
    <row r="14" spans="2:14" ht="39" thickBot="1">
      <c r="B14" s="5" t="s">
        <v>10</v>
      </c>
      <c r="C14" s="13">
        <f aca="true" t="shared" si="0" ref="C14:K14">SUM(C4:C13)</f>
        <v>104200.89988426243</v>
      </c>
      <c r="D14" s="14">
        <f t="shared" si="0"/>
        <v>1050260.66185459</v>
      </c>
      <c r="E14" s="15">
        <f t="shared" si="0"/>
        <v>946059.7619703279</v>
      </c>
      <c r="F14" s="13">
        <f t="shared" si="0"/>
        <v>196829.21760697468</v>
      </c>
      <c r="G14" s="14">
        <f t="shared" si="0"/>
        <v>1503059.4799078065</v>
      </c>
      <c r="H14" s="15">
        <f t="shared" si="0"/>
        <v>1306230.2623008322</v>
      </c>
      <c r="I14" s="13">
        <f t="shared" si="0"/>
        <v>131772.73023349035</v>
      </c>
      <c r="J14" s="14">
        <f t="shared" si="0"/>
        <v>1161952.6414193814</v>
      </c>
      <c r="K14" s="15">
        <f t="shared" si="0"/>
        <v>1030179.911185891</v>
      </c>
      <c r="L14" s="58">
        <f>SUM(L4:L13)</f>
        <v>5449.085460000001</v>
      </c>
      <c r="M14" s="59">
        <f>E14+H14+K14-L14</f>
        <v>3277020.849997051</v>
      </c>
      <c r="N14" s="17">
        <f>SUM(L14:M14)</f>
        <v>3282469.9354570513</v>
      </c>
    </row>
    <row r="15" ht="13.5" thickTop="1"/>
    <row r="16" spans="2:12" ht="12.75">
      <c r="B16" t="s">
        <v>16</v>
      </c>
      <c r="C16" s="17">
        <f>C13/2.75</f>
        <v>3778.724992814581</v>
      </c>
      <c r="E16" s="17"/>
      <c r="F16" s="17">
        <f>F13/2.75</f>
        <v>7472.492233690753</v>
      </c>
      <c r="G16" s="17"/>
      <c r="H16" s="17"/>
      <c r="I16" s="17">
        <f>I13/2.75</f>
        <v>5043.932257741258</v>
      </c>
      <c r="J16" s="17"/>
      <c r="K16" s="17"/>
      <c r="L16" s="17">
        <f>I16+F16+C16</f>
        <v>16295.149484246593</v>
      </c>
    </row>
    <row r="18" spans="2:9" ht="12.75">
      <c r="B18" t="s">
        <v>17</v>
      </c>
      <c r="I18" s="17">
        <f>(C16+F16+I16)*2.75</f>
        <v>44811.661081678125</v>
      </c>
    </row>
  </sheetData>
  <mergeCells count="1">
    <mergeCell ref="C2:E2"/>
  </mergeCells>
  <printOptions/>
  <pageMargins left="0.64" right="0.51" top="1" bottom="1" header="0.4921259845" footer="0.49212598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88"/>
  <sheetViews>
    <sheetView zoomScale="75" zoomScaleNormal="75" workbookViewId="0" topLeftCell="AD1">
      <selection activeCell="G1" sqref="G1"/>
    </sheetView>
  </sheetViews>
  <sheetFormatPr defaultColWidth="11.421875" defaultRowHeight="12.75"/>
  <cols>
    <col min="1" max="1" width="3.28125" style="0" customWidth="1"/>
    <col min="2" max="2" width="29.421875" style="0" customWidth="1"/>
    <col min="3" max="3" width="6.28125" style="0" customWidth="1"/>
    <col min="4" max="4" width="11.57421875" style="0" bestFit="1" customWidth="1"/>
    <col min="40" max="40" width="31.8515625" style="0" bestFit="1" customWidth="1"/>
    <col min="41" max="42" width="12.421875" style="0" bestFit="1" customWidth="1"/>
    <col min="43" max="50" width="12.7109375" style="0" bestFit="1" customWidth="1"/>
    <col min="51" max="51" width="12.8515625" style="0" customWidth="1"/>
  </cols>
  <sheetData>
    <row r="1" ht="15.75">
      <c r="B1" s="100">
        <f>'A-4'!A1</f>
        <v>0</v>
      </c>
    </row>
    <row r="2" spans="1:2" ht="13.5" thickBot="1">
      <c r="A2" t="s">
        <v>19</v>
      </c>
      <c r="B2" s="39"/>
    </row>
    <row r="3" spans="1:50" ht="12.75">
      <c r="A3" s="18" t="s">
        <v>0</v>
      </c>
      <c r="B3" s="19" t="s">
        <v>1</v>
      </c>
      <c r="C3" s="20"/>
      <c r="D3" s="20">
        <v>39448</v>
      </c>
      <c r="E3" s="20">
        <v>39479</v>
      </c>
      <c r="F3" s="20">
        <v>39508</v>
      </c>
      <c r="G3" s="20">
        <v>39539</v>
      </c>
      <c r="H3" s="20">
        <v>39569</v>
      </c>
      <c r="I3" s="20">
        <v>39600</v>
      </c>
      <c r="J3" s="20">
        <v>39630</v>
      </c>
      <c r="K3" s="20">
        <v>39661</v>
      </c>
      <c r="L3" s="20">
        <v>39692</v>
      </c>
      <c r="M3" s="20">
        <v>39722</v>
      </c>
      <c r="N3" s="20">
        <v>39753</v>
      </c>
      <c r="O3" s="20">
        <v>39783</v>
      </c>
      <c r="P3" s="20">
        <v>39814</v>
      </c>
      <c r="Q3" s="20">
        <v>39845</v>
      </c>
      <c r="R3" s="20">
        <v>39873</v>
      </c>
      <c r="S3" s="20">
        <v>39904</v>
      </c>
      <c r="T3" s="20">
        <v>39934</v>
      </c>
      <c r="U3" s="20">
        <v>39965</v>
      </c>
      <c r="V3" s="20">
        <v>39995</v>
      </c>
      <c r="W3" s="20">
        <v>40026</v>
      </c>
      <c r="X3" s="20">
        <v>40057</v>
      </c>
      <c r="Y3" s="20">
        <v>40087</v>
      </c>
      <c r="Z3" s="20">
        <v>40118</v>
      </c>
      <c r="AA3" s="20">
        <v>40148</v>
      </c>
      <c r="AB3" s="20">
        <v>40179</v>
      </c>
      <c r="AC3" s="20">
        <v>40210</v>
      </c>
      <c r="AD3" s="20">
        <v>40238</v>
      </c>
      <c r="AE3" s="20">
        <v>40269</v>
      </c>
      <c r="AF3" s="20">
        <v>40299</v>
      </c>
      <c r="AG3" s="20">
        <v>40330</v>
      </c>
      <c r="AH3" s="20">
        <v>40360</v>
      </c>
      <c r="AI3" s="20">
        <v>40391</v>
      </c>
      <c r="AJ3" s="20">
        <v>40422</v>
      </c>
      <c r="AK3" s="20">
        <v>40452</v>
      </c>
      <c r="AL3" s="20">
        <v>40483</v>
      </c>
      <c r="AM3" s="20">
        <v>40513</v>
      </c>
      <c r="AN3" s="19" t="s">
        <v>1</v>
      </c>
      <c r="AO3" s="56">
        <v>2008</v>
      </c>
      <c r="AP3" s="56">
        <v>2009</v>
      </c>
      <c r="AQ3" s="56">
        <v>2010</v>
      </c>
      <c r="AR3" s="56">
        <v>2011</v>
      </c>
      <c r="AS3" s="56">
        <v>2012</v>
      </c>
      <c r="AT3" s="56">
        <v>2013</v>
      </c>
      <c r="AU3" s="56">
        <v>2014</v>
      </c>
      <c r="AV3" s="56">
        <v>2015</v>
      </c>
      <c r="AW3" s="56">
        <v>2016</v>
      </c>
      <c r="AX3" s="57">
        <v>2017</v>
      </c>
    </row>
    <row r="4" spans="2:51" ht="12.75">
      <c r="B4" t="s">
        <v>48</v>
      </c>
      <c r="C4" t="s">
        <v>4</v>
      </c>
      <c r="D4" s="17">
        <f>'[4]Figures-CO2'!D4+'[3]Figures-CO2'!D4</f>
        <v>0</v>
      </c>
      <c r="E4" s="17">
        <f>'[4]Figures-CO2'!E4+'[3]Figures-CO2'!E4</f>
        <v>0</v>
      </c>
      <c r="F4" s="17">
        <f>'[4]Figures-CO2'!F4+'[3]Figures-CO2'!F4</f>
        <v>0</v>
      </c>
      <c r="G4" s="17">
        <f>'[4]Figures-CO2'!G4+'[3]Figures-CO2'!G4</f>
        <v>0</v>
      </c>
      <c r="H4" s="17">
        <f>'[4]Figures-CO2'!H4+'[3]Figures-CO2'!H4</f>
        <v>0</v>
      </c>
      <c r="I4" s="17">
        <f>'[4]Figures-CO2'!I4+'[3]Figures-CO2'!I4</f>
        <v>0</v>
      </c>
      <c r="J4" s="17">
        <f>'[4]Figures-CO2'!J4+'[3]Figures-CO2'!J4</f>
        <v>9134.650308648164</v>
      </c>
      <c r="K4" s="17">
        <f>'[4]Figures-CO2'!K4+'[3]Figures-CO2'!K4</f>
        <v>9134.650308648164</v>
      </c>
      <c r="L4" s="17">
        <f>'[4]Figures-CO2'!L4+'[3]Figures-CO2'!L4</f>
        <v>9134.650308648164</v>
      </c>
      <c r="M4" s="17">
        <f>'[4]Figures-CO2'!M4+'[3]Figures-CO2'!M4</f>
        <v>9134.650308648164</v>
      </c>
      <c r="N4" s="17">
        <f>'[4]Figures-CO2'!N4+'[3]Figures-CO2'!N4</f>
        <v>9134.650308648164</v>
      </c>
      <c r="O4" s="17">
        <f>'[4]Figures-CO2'!O4+'[3]Figures-CO2'!O4</f>
        <v>9134.650308648164</v>
      </c>
      <c r="P4" s="17">
        <f>'[4]Figures-CO2'!P4+'[3]Figures-CO2'!P4</f>
        <v>9103.060308648164</v>
      </c>
      <c r="Q4" s="17">
        <f>'[4]Figures-CO2'!Q4+'[3]Figures-CO2'!Q4</f>
        <v>9103.060308648164</v>
      </c>
      <c r="R4" s="17">
        <f>'[4]Figures-CO2'!R4+'[3]Figures-CO2'!R4</f>
        <v>9103.060308648164</v>
      </c>
      <c r="S4" s="17">
        <f>'[4]Figures-CO2'!S4+'[3]Figures-CO2'!S4</f>
        <v>9103.060308648164</v>
      </c>
      <c r="T4" s="17">
        <f>'[4]Figures-CO2'!T4+'[3]Figures-CO2'!T4</f>
        <v>9103.060308648164</v>
      </c>
      <c r="U4" s="17">
        <f>'[4]Figures-CO2'!U4+'[3]Figures-CO2'!U4</f>
        <v>9103.060308648164</v>
      </c>
      <c r="V4" s="17">
        <f>'[4]Figures-CO2'!V4+'[3]Figures-CO2'!V4</f>
        <v>9103.060308648164</v>
      </c>
      <c r="W4" s="17">
        <f>'[4]Figures-CO2'!W4+'[3]Figures-CO2'!W4</f>
        <v>9103.060308648164</v>
      </c>
      <c r="X4" s="17">
        <f>'[4]Figures-CO2'!X4+'[3]Figures-CO2'!X4</f>
        <v>9103.060308648164</v>
      </c>
      <c r="Y4" s="17">
        <f>'[4]Figures-CO2'!Y4+'[3]Figures-CO2'!Y4</f>
        <v>9103.060308648164</v>
      </c>
      <c r="Z4" s="17">
        <f>'[4]Figures-CO2'!Z4+'[3]Figures-CO2'!Z4</f>
        <v>9103.060308648164</v>
      </c>
      <c r="AA4" s="17">
        <f>'[4]Figures-CO2'!AA4+'[3]Figures-CO2'!AA4</f>
        <v>9103.060308648164</v>
      </c>
      <c r="AB4" s="17">
        <f>'[4]Figures-CO2'!AB4+'[3]Figures-CO2'!AB4</f>
        <v>9073.576308648164</v>
      </c>
      <c r="AC4" s="17">
        <f>'[4]Figures-CO2'!AC4+'[3]Figures-CO2'!AC4</f>
        <v>9073.576308648164</v>
      </c>
      <c r="AD4" s="17">
        <f>'[4]Figures-CO2'!AD4+'[3]Figures-CO2'!AD4</f>
        <v>9073.576308648164</v>
      </c>
      <c r="AE4" s="17">
        <f>'[4]Figures-CO2'!AE4+'[3]Figures-CO2'!AE4</f>
        <v>9073.576308648164</v>
      </c>
      <c r="AF4" s="17">
        <f>'[4]Figures-CO2'!AF4+'[3]Figures-CO2'!AF4</f>
        <v>9073.576308648164</v>
      </c>
      <c r="AG4" s="17">
        <f>'[4]Figures-CO2'!AG4+'[3]Figures-CO2'!AG4</f>
        <v>9073.576308648164</v>
      </c>
      <c r="AH4" s="17">
        <f>'[4]Figures-CO2'!AH4+'[3]Figures-CO2'!AH4</f>
        <v>9073.576308648164</v>
      </c>
      <c r="AI4" s="17">
        <f>'[4]Figures-CO2'!AI4+'[3]Figures-CO2'!AI4</f>
        <v>9073.576308648164</v>
      </c>
      <c r="AJ4" s="17">
        <f>'[4]Figures-CO2'!AJ4+'[3]Figures-CO2'!AJ4</f>
        <v>9073.576308648164</v>
      </c>
      <c r="AK4" s="17">
        <f>'[4]Figures-CO2'!AK4+'[3]Figures-CO2'!AK4</f>
        <v>9073.576308648164</v>
      </c>
      <c r="AL4" s="17">
        <f>'[4]Figures-CO2'!AL4+'[3]Figures-CO2'!AL4</f>
        <v>9073.576308648164</v>
      </c>
      <c r="AM4" s="17">
        <f>'[4]Figures-CO2'!AM4+'[3]Figures-CO2'!AM4</f>
        <v>9073.576308648164</v>
      </c>
      <c r="AN4" t="s">
        <v>48</v>
      </c>
      <c r="AO4" s="17">
        <f>'[4]Figures-CO2'!AO4+'[3]Figures-CO2'!AO4</f>
        <v>54807.90185188898</v>
      </c>
      <c r="AP4" s="17">
        <f>'[4]Figures-CO2'!AP4+'[3]Figures-CO2'!AP4</f>
        <v>109236.72370377797</v>
      </c>
      <c r="AQ4" s="17">
        <f>'[4]Figures-CO2'!AQ4+'[3]Figures-CO2'!AQ4</f>
        <v>108882.91570377801</v>
      </c>
      <c r="AR4" s="17">
        <f>'[4]Figures-CO2'!AR4+'[3]Figures-CO2'!AR4</f>
        <v>108503.83570377801</v>
      </c>
      <c r="AS4" s="17">
        <f>'[4]Figures-CO2'!AS4+'[3]Figures-CO2'!AS4</f>
        <v>108124.755703778</v>
      </c>
      <c r="AT4" s="17">
        <f>'[4]Figures-CO2'!AT4+'[3]Figures-CO2'!AT4</f>
        <v>108124.755703778</v>
      </c>
      <c r="AU4" s="17">
        <f>'[4]Figures-CO2'!AU4+'[3]Figures-CO2'!AU4</f>
        <v>108124.755703778</v>
      </c>
      <c r="AV4" s="17">
        <f>'[4]Figures-CO2'!AV4+'[3]Figures-CO2'!AV4</f>
        <v>108124.755703778</v>
      </c>
      <c r="AW4" s="17">
        <f>'[4]Figures-CO2'!AW4+'[3]Figures-CO2'!AW4</f>
        <v>108124.755703778</v>
      </c>
      <c r="AX4" s="17">
        <f>'[4]Figures-CO2'!AX4+'[3]Figures-CO2'!AX4</f>
        <v>108124.755703778</v>
      </c>
      <c r="AY4" s="17">
        <f>SUM(AO4:AX4)</f>
        <v>1030179.911185891</v>
      </c>
    </row>
    <row r="5" spans="2:51" ht="12.75">
      <c r="B5" t="s">
        <v>27</v>
      </c>
      <c r="C5" t="s">
        <v>4</v>
      </c>
      <c r="D5" s="17">
        <f>'[4]Figures-CO2'!D5+'[3]Figures-CO2'!D5</f>
        <v>24947.20702821818</v>
      </c>
      <c r="E5" s="17">
        <f>'[4]Figures-CO2'!E5+'[3]Figures-CO2'!E5</f>
        <v>24796.762039269383</v>
      </c>
      <c r="F5" s="17">
        <f>'[4]Figures-CO2'!F5+'[3]Figures-CO2'!F5</f>
        <v>19533.091793010222</v>
      </c>
      <c r="G5" s="17">
        <f>'[4]Figures-CO2'!G5+'[3]Figures-CO2'!G5</f>
        <v>0</v>
      </c>
      <c r="H5" s="17">
        <f>'[4]Figures-CO2'!H5+'[3]Figures-CO2'!H5</f>
        <v>0</v>
      </c>
      <c r="I5" s="17">
        <f>'[4]Figures-CO2'!I5+'[3]Figures-CO2'!I5</f>
        <v>0</v>
      </c>
      <c r="J5" s="17">
        <f>'[4]Figures-CO2'!J5+'[3]Figures-CO2'!J5</f>
        <v>0</v>
      </c>
      <c r="K5" s="17">
        <f>'[4]Figures-CO2'!K5+'[3]Figures-CO2'!K5</f>
        <v>0</v>
      </c>
      <c r="L5" s="17">
        <f>'[4]Figures-CO2'!L5+'[3]Figures-CO2'!L5</f>
        <v>0</v>
      </c>
      <c r="M5" s="17">
        <f>'[4]Figures-CO2'!M5+'[3]Figures-CO2'!M5</f>
        <v>3118.1085304634244</v>
      </c>
      <c r="N5" s="17">
        <f>'[4]Figures-CO2'!N5+'[3]Figures-CO2'!N5</f>
        <v>13714.84231350766</v>
      </c>
      <c r="O5" s="17">
        <f>'[4]Figures-CO2'!O5+'[3]Figures-CO2'!O5</f>
        <v>21616.060783742563</v>
      </c>
      <c r="P5" s="17">
        <f>'[4]Figures-CO2'!P5+'[3]Figures-CO2'!P5</f>
        <v>26354.125752155298</v>
      </c>
      <c r="Q5" s="17">
        <f>'[4]Figures-CO2'!Q5+'[3]Figures-CO2'!Q5</f>
        <v>23417.591917230686</v>
      </c>
      <c r="R5" s="17">
        <f>'[4]Figures-CO2'!R5+'[3]Figures-CO2'!R5</f>
        <v>17582.611586355837</v>
      </c>
      <c r="S5" s="17">
        <f>'[4]Figures-CO2'!S5+'[3]Figures-CO2'!S5</f>
        <v>0</v>
      </c>
      <c r="T5" s="17">
        <f>'[4]Figures-CO2'!T5+'[3]Figures-CO2'!T5</f>
        <v>0</v>
      </c>
      <c r="U5" s="17">
        <f>'[4]Figures-CO2'!U5+'[3]Figures-CO2'!U5</f>
        <v>0</v>
      </c>
      <c r="V5" s="17">
        <f>'[4]Figures-CO2'!V5+'[3]Figures-CO2'!V5</f>
        <v>0</v>
      </c>
      <c r="W5" s="17">
        <f>'[4]Figures-CO2'!W5+'[3]Figures-CO2'!W5</f>
        <v>0</v>
      </c>
      <c r="X5" s="17">
        <f>'[4]Figures-CO2'!X5+'[3]Figures-CO2'!X5</f>
        <v>0</v>
      </c>
      <c r="Y5" s="17">
        <f>'[4]Figures-CO2'!Y5+'[3]Figures-CO2'!Y5</f>
        <v>3118.1085304634244</v>
      </c>
      <c r="Z5" s="17">
        <f>'[4]Figures-CO2'!Z5+'[3]Figures-CO2'!Z5</f>
        <v>11429.601975044927</v>
      </c>
      <c r="AA5" s="17">
        <f>'[4]Figures-CO2'!AA5+'[3]Figures-CO2'!AA5</f>
        <v>11429.601975044927</v>
      </c>
      <c r="AB5" s="17">
        <f>'[4]Figures-CO2'!AB5+'[3]Figures-CO2'!AB5</f>
        <v>16451.417618816784</v>
      </c>
      <c r="AC5" s="17">
        <f>'[4]Figures-CO2'!AC5+'[3]Figures-CO2'!AC5</f>
        <v>13134.010394148383</v>
      </c>
      <c r="AD5" s="17">
        <f>'[4]Figures-CO2'!AD5+'[3]Figures-CO2'!AD5</f>
        <v>9043.430188300088</v>
      </c>
      <c r="AE5" s="17">
        <f>'[4]Figures-CO2'!AE5+'[3]Figures-CO2'!AE5</f>
        <v>0</v>
      </c>
      <c r="AF5" s="17">
        <f>'[4]Figures-CO2'!AF5+'[3]Figures-CO2'!AF5</f>
        <v>0</v>
      </c>
      <c r="AG5" s="17">
        <f>'[4]Figures-CO2'!AG5+'[3]Figures-CO2'!AG5</f>
        <v>0</v>
      </c>
      <c r="AH5" s="17">
        <f>'[4]Figures-CO2'!AH5+'[3]Figures-CO2'!AH5</f>
        <v>0</v>
      </c>
      <c r="AI5" s="17">
        <f>'[4]Figures-CO2'!AI5+'[3]Figures-CO2'!AI5</f>
        <v>0</v>
      </c>
      <c r="AJ5" s="17">
        <f>'[4]Figures-CO2'!AJ5+'[3]Figures-CO2'!AJ5</f>
        <v>0</v>
      </c>
      <c r="AK5" s="17">
        <f>'[4]Figures-CO2'!AK5+'[3]Figures-CO2'!AK5</f>
        <v>3118.1085304634244</v>
      </c>
      <c r="AL5" s="17">
        <f>'[4]Figures-CO2'!AL5+'[3]Figures-CO2'!AL5</f>
        <v>13714.84231350766</v>
      </c>
      <c r="AM5" s="17">
        <f>'[4]Figures-CO2'!AM5+'[3]Figures-CO2'!AM5</f>
        <v>21616.060783742563</v>
      </c>
      <c r="AN5" t="s">
        <v>27</v>
      </c>
      <c r="AO5" s="17">
        <f>'[4]Figures-CO2'!AO5+'[3]Figures-CO2'!AO5</f>
        <v>107726.07248821144</v>
      </c>
      <c r="AP5" s="17">
        <f>'[4]Figures-CO2'!AP5+'[3]Figures-CO2'!AP5</f>
        <v>93331.6417362951</v>
      </c>
      <c r="AQ5" s="17">
        <f>'[4]Figures-CO2'!AQ5+'[3]Figures-CO2'!AQ5</f>
        <v>77077.8698289789</v>
      </c>
      <c r="AR5" s="17">
        <f>'[4]Figures-CO2'!AR5+'[3]Figures-CO2'!AR5</f>
        <v>100758.67283629898</v>
      </c>
      <c r="AS5" s="17">
        <f>'[4]Figures-CO2'!AS5+'[3]Figures-CO2'!AS5</f>
        <v>94527.58418009058</v>
      </c>
      <c r="AT5" s="17">
        <f>'[4]Figures-CO2'!AT5+'[3]Figures-CO2'!AT5</f>
        <v>94527.58418009058</v>
      </c>
      <c r="AU5" s="17">
        <f>'[4]Figures-CO2'!AU5+'[3]Figures-CO2'!AU5</f>
        <v>94527.58418009058</v>
      </c>
      <c r="AV5" s="17">
        <f>'[4]Figures-CO2'!AV5+'[3]Figures-CO2'!AV5</f>
        <v>94527.58418009058</v>
      </c>
      <c r="AW5" s="17">
        <f>'[4]Figures-CO2'!AW5+'[3]Figures-CO2'!AW5</f>
        <v>94527.58418009058</v>
      </c>
      <c r="AX5" s="17">
        <f>'[4]Figures-CO2'!AX5+'[3]Figures-CO2'!AX5</f>
        <v>94527.58418009058</v>
      </c>
      <c r="AY5" s="17">
        <f>SUM(AO5:AX5)</f>
        <v>946059.7619703279</v>
      </c>
    </row>
    <row r="6" spans="2:51" ht="12.75">
      <c r="B6" t="s">
        <v>18</v>
      </c>
      <c r="C6" t="s">
        <v>4</v>
      </c>
      <c r="D6" s="17">
        <f>'[4]Figures-CO2'!D6+'[3]Figures-CO2'!D6</f>
        <v>655.6393426195009</v>
      </c>
      <c r="E6" s="17">
        <f>'[4]Figures-CO2'!E6+'[3]Figures-CO2'!E6</f>
        <v>4589.475398336507</v>
      </c>
      <c r="F6" s="17">
        <f>'[4]Figures-CO2'!F6+'[3]Figures-CO2'!F6</f>
        <v>6228.573754885259</v>
      </c>
      <c r="G6" s="17">
        <f>'[4]Figures-CO2'!G6+'[3]Figures-CO2'!G6</f>
        <v>13768.42619500952</v>
      </c>
      <c r="H6" s="17">
        <f>'[4]Figures-CO2'!H6+'[3]Figures-CO2'!H6</f>
        <v>13768.42619500952</v>
      </c>
      <c r="I6" s="17">
        <f>'[4]Figures-CO2'!I6+'[3]Figures-CO2'!I6</f>
        <v>13768.42619500952</v>
      </c>
      <c r="J6" s="17">
        <f>'[4]Figures-CO2'!J6+'[3]Figures-CO2'!J6</f>
        <v>13768.42619500952</v>
      </c>
      <c r="K6" s="17">
        <f>'[4]Figures-CO2'!K6+'[3]Figures-CO2'!K6</f>
        <v>13768.42619500952</v>
      </c>
      <c r="L6" s="17">
        <f>'[4]Figures-CO2'!L6+'[3]Figures-CO2'!L6</f>
        <v>11801.508167151018</v>
      </c>
      <c r="M6" s="17">
        <f>'[4]Figures-CO2'!M6+'[3]Figures-CO2'!M6</f>
        <v>10752.485218959817</v>
      </c>
      <c r="N6" s="17">
        <f>'[4]Figures-CO2'!N6+'[3]Figures-CO2'!N6</f>
        <v>9834.590139292515</v>
      </c>
      <c r="O6" s="17">
        <f>'[4]Figures-CO2'!O6+'[3]Figures-CO2'!O6</f>
        <v>4589.475398336506</v>
      </c>
      <c r="P6" s="17">
        <f>'[4]Figures-CO2'!P6+'[3]Figures-CO2'!P6</f>
        <v>1311.2786852390018</v>
      </c>
      <c r="Q6" s="17">
        <f>'[4]Figures-CO2'!Q6+'[3]Figures-CO2'!Q6</f>
        <v>655.6393426195009</v>
      </c>
      <c r="R6" s="17">
        <f>'[4]Figures-CO2'!R6+'[3]Figures-CO2'!R6</f>
        <v>7212.032768814511</v>
      </c>
      <c r="S6" s="17">
        <f>'[4]Figures-CO2'!S6+'[3]Figures-CO2'!S6</f>
        <v>17046.622908107027</v>
      </c>
      <c r="T6" s="17">
        <f>'[4]Figures-CO2'!T6+'[3]Figures-CO2'!T6</f>
        <v>17702.262250726526</v>
      </c>
      <c r="U6" s="17">
        <f>'[4]Figures-CO2'!U6+'[3]Figures-CO2'!U6</f>
        <v>15735.344222868025</v>
      </c>
      <c r="V6" s="17">
        <f>'[4]Figures-CO2'!V6+'[3]Figures-CO2'!V6</f>
        <v>16390.983565487528</v>
      </c>
      <c r="W6" s="17">
        <f>'[4]Figures-CO2'!W6+'[3]Figures-CO2'!W6</f>
        <v>9178.950796673014</v>
      </c>
      <c r="X6" s="17">
        <f>'[4]Figures-CO2'!X6+'[3]Figures-CO2'!X6</f>
        <v>16653.239302535323</v>
      </c>
      <c r="Y6" s="17">
        <f>'[4]Figures-CO2'!Y6+'[3]Figures-CO2'!Y6</f>
        <v>10490.229481912016</v>
      </c>
      <c r="Z6" s="17">
        <f>'[4]Figures-CO2'!Z6+'[3]Figures-CO2'!Z6</f>
        <v>5245.114740956007</v>
      </c>
      <c r="AA6" s="17">
        <f>'[4]Figures-CO2'!AA6+'[3]Figures-CO2'!AA6</f>
        <v>5900.754083575509</v>
      </c>
      <c r="AB6" s="17">
        <f>'[4]Figures-CO2'!AB6+'[3]Figures-CO2'!AB6</f>
        <v>5245.114740956007</v>
      </c>
      <c r="AC6" s="17">
        <f>'[4]Figures-CO2'!AC6+'[3]Figures-CO2'!AC6</f>
        <v>5900.754083575509</v>
      </c>
      <c r="AD6" s="17">
        <f>'[4]Figures-CO2'!AD6+'[3]Figures-CO2'!AD6</f>
        <v>9178.950796673014</v>
      </c>
      <c r="AE6" s="17">
        <f>'[4]Figures-CO2'!AE6+'[3]Figures-CO2'!AE6</f>
        <v>11801.508167151018</v>
      </c>
      <c r="AF6" s="17">
        <f>'[4]Figures-CO2'!AF6+'[3]Figures-CO2'!AF6</f>
        <v>12129.32783846077</v>
      </c>
      <c r="AG6" s="17">
        <f>'[4]Figures-CO2'!AG6+'[3]Figures-CO2'!AG6</f>
        <v>11801.508167151018</v>
      </c>
      <c r="AH6" s="17">
        <f>'[4]Figures-CO2'!AH6+'[3]Figures-CO2'!AH6</f>
        <v>12129.32783846077</v>
      </c>
      <c r="AI6" s="17">
        <f>'[4]Figures-CO2'!AI6+'[3]Figures-CO2'!AI6</f>
        <v>5900.754083575509</v>
      </c>
      <c r="AJ6" s="17">
        <f>'[4]Figures-CO2'!AJ6+'[3]Figures-CO2'!AJ6</f>
        <v>12129.32783846077</v>
      </c>
      <c r="AK6" s="17">
        <f>'[4]Figures-CO2'!AK6+'[3]Figures-CO2'!AK6</f>
        <v>14424.065537629023</v>
      </c>
      <c r="AL6" s="17">
        <f>'[4]Figures-CO2'!AL6+'[3]Figures-CO2'!AL6</f>
        <v>9834.590139292515</v>
      </c>
      <c r="AM6" s="17">
        <f>'[4]Figures-CO2'!AM6+'[3]Figures-CO2'!AM6</f>
        <v>5507.370478003808</v>
      </c>
      <c r="AN6" t="s">
        <v>18</v>
      </c>
      <c r="AO6" s="17">
        <f>'[4]Figures-CO2'!AO6+'[3]Figures-CO2'!AO6</f>
        <v>117293.87839462874</v>
      </c>
      <c r="AP6" s="17">
        <f>'[4]Figures-CO2'!AP6+'[3]Figures-CO2'!AP6</f>
        <v>123522.452149514</v>
      </c>
      <c r="AQ6" s="17">
        <f>'[4]Figures-CO2'!AQ6+'[3]Figures-CO2'!AQ6</f>
        <v>115982.59970938973</v>
      </c>
      <c r="AR6" s="17">
        <f>'[4]Figures-CO2'!AR6+'[3]Figures-CO2'!AR6</f>
        <v>131193.43245816216</v>
      </c>
      <c r="AS6" s="17">
        <f>'[4]Figures-CO2'!AS6+'[3]Figures-CO2'!AS6</f>
        <v>136372.98326485622</v>
      </c>
      <c r="AT6" s="17">
        <f>'[4]Figures-CO2'!AT6+'[3]Figures-CO2'!AT6</f>
        <v>136372.98326485622</v>
      </c>
      <c r="AU6" s="17">
        <f>'[4]Figures-CO2'!AU6+'[3]Figures-CO2'!AU6</f>
        <v>136372.98326485622</v>
      </c>
      <c r="AV6" s="17">
        <f>'[4]Figures-CO2'!AV6+'[3]Figures-CO2'!AV6</f>
        <v>136372.98326485622</v>
      </c>
      <c r="AW6" s="17">
        <f>'[4]Figures-CO2'!AW6+'[3]Figures-CO2'!AW6</f>
        <v>136372.98326485622</v>
      </c>
      <c r="AX6" s="17">
        <f>'[4]Figures-CO2'!AX6+'[3]Figures-CO2'!AX6</f>
        <v>136372.98326485622</v>
      </c>
      <c r="AY6" s="17">
        <f>SUM(AO6:AX6)</f>
        <v>1306230.2623008322</v>
      </c>
    </row>
    <row r="7" spans="4:51" ht="12.75"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Y7" s="17">
        <f>SUM(AY4:AY6)</f>
        <v>3282469.9354570513</v>
      </c>
    </row>
    <row r="8" spans="4:28" ht="12.75"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43" spans="1:50" ht="13.5" thickBot="1">
      <c r="A43" t="s">
        <v>51</v>
      </c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2.75">
      <c r="A44" s="18" t="s">
        <v>0</v>
      </c>
      <c r="B44" s="19" t="s">
        <v>1</v>
      </c>
      <c r="C44" s="20"/>
      <c r="D44" s="20">
        <v>39448</v>
      </c>
      <c r="E44" s="20">
        <v>39479</v>
      </c>
      <c r="F44" s="20">
        <v>39508</v>
      </c>
      <c r="G44" s="20">
        <v>39539</v>
      </c>
      <c r="H44" s="20">
        <v>39569</v>
      </c>
      <c r="I44" s="20">
        <v>39600</v>
      </c>
      <c r="J44" s="20">
        <v>39630</v>
      </c>
      <c r="K44" s="20">
        <v>39661</v>
      </c>
      <c r="L44" s="20">
        <v>39692</v>
      </c>
      <c r="M44" s="20">
        <v>39722</v>
      </c>
      <c r="N44" s="20">
        <v>39753</v>
      </c>
      <c r="O44" s="20">
        <v>39783</v>
      </c>
      <c r="P44" s="20">
        <v>39814</v>
      </c>
      <c r="Q44" s="20">
        <v>39845</v>
      </c>
      <c r="R44" s="20">
        <v>39873</v>
      </c>
      <c r="S44" s="20">
        <v>39904</v>
      </c>
      <c r="T44" s="20">
        <v>39934</v>
      </c>
      <c r="U44" s="20">
        <v>39965</v>
      </c>
      <c r="V44" s="20">
        <v>39995</v>
      </c>
      <c r="W44" s="20">
        <v>40026</v>
      </c>
      <c r="X44" s="20">
        <v>40057</v>
      </c>
      <c r="Y44" s="20">
        <v>40087</v>
      </c>
      <c r="Z44" s="20">
        <v>40118</v>
      </c>
      <c r="AA44" s="20">
        <v>40148</v>
      </c>
      <c r="AB44" s="20">
        <v>40179</v>
      </c>
      <c r="AC44" s="20">
        <v>40210</v>
      </c>
      <c r="AD44" s="20">
        <v>40238</v>
      </c>
      <c r="AE44" s="20">
        <v>40269</v>
      </c>
      <c r="AF44" s="20">
        <v>40299</v>
      </c>
      <c r="AG44" s="20">
        <v>40330</v>
      </c>
      <c r="AH44" s="20">
        <v>40360</v>
      </c>
      <c r="AI44" s="20">
        <v>40391</v>
      </c>
      <c r="AJ44" s="20">
        <v>40422</v>
      </c>
      <c r="AK44" s="20">
        <v>40452</v>
      </c>
      <c r="AL44" s="20">
        <v>40483</v>
      </c>
      <c r="AM44" s="20">
        <v>40513</v>
      </c>
      <c r="AO44" s="56">
        <v>2008</v>
      </c>
      <c r="AP44" s="56">
        <v>2009</v>
      </c>
      <c r="AQ44" s="56">
        <v>2010</v>
      </c>
      <c r="AR44" s="56">
        <v>2011</v>
      </c>
      <c r="AS44" s="56">
        <v>2012</v>
      </c>
      <c r="AT44" s="56">
        <v>2013</v>
      </c>
      <c r="AU44" s="56">
        <v>2014</v>
      </c>
      <c r="AV44" s="56">
        <v>2015</v>
      </c>
      <c r="AW44" s="56">
        <v>2016</v>
      </c>
      <c r="AX44" s="57">
        <v>2017</v>
      </c>
    </row>
    <row r="45" spans="2:50" ht="12.75">
      <c r="B45" t="s">
        <v>20</v>
      </c>
      <c r="C45" t="s">
        <v>2</v>
      </c>
      <c r="D45" s="17">
        <f>'[4]Figures-CO2'!D45+'[3]Figures-CO2'!D45</f>
        <v>18623</v>
      </c>
      <c r="E45" s="17">
        <f>'[4]Figures-CO2'!E45+'[3]Figures-CO2'!E45</f>
        <v>14992</v>
      </c>
      <c r="F45" s="17">
        <f>'[4]Figures-CO2'!F45+'[3]Figures-CO2'!F45</f>
        <v>10257</v>
      </c>
      <c r="G45" s="17">
        <f>'[4]Figures-CO2'!G45+'[3]Figures-CO2'!G45</f>
        <v>0</v>
      </c>
      <c r="H45" s="17">
        <f>'[4]Figures-CO2'!H45+'[3]Figures-CO2'!H45</f>
        <v>0</v>
      </c>
      <c r="I45" s="17">
        <f>'[4]Figures-CO2'!I45+'[3]Figures-CO2'!I45</f>
        <v>0</v>
      </c>
      <c r="J45" s="17">
        <f>'[4]Figures-CO2'!J45+'[3]Figures-CO2'!J45</f>
        <v>0</v>
      </c>
      <c r="K45" s="17">
        <f>'[4]Figures-CO2'!K45+'[3]Figures-CO2'!K45</f>
        <v>0</v>
      </c>
      <c r="L45" s="17">
        <f>'[4]Figures-CO2'!L45+'[3]Figures-CO2'!L45</f>
        <v>0</v>
      </c>
      <c r="M45" s="17">
        <f>'[4]Figures-CO2'!M45+'[3]Figures-CO2'!M45</f>
        <v>2478</v>
      </c>
      <c r="N45" s="17">
        <f>'[4]Figures-CO2'!N45+'[3]Figures-CO2'!N45</f>
        <v>8226</v>
      </c>
      <c r="O45" s="17">
        <f>'[4]Figures-CO2'!O45+'[3]Figures-CO2'!O45</f>
        <v>15439</v>
      </c>
      <c r="P45" s="17">
        <f>'[4]Figures-CO2'!P45+'[3]Figures-CO2'!P45</f>
        <v>18623</v>
      </c>
      <c r="Q45" s="17">
        <f>'[4]Figures-CO2'!Q45+'[3]Figures-CO2'!Q45</f>
        <v>14992</v>
      </c>
      <c r="R45" s="17">
        <f>'[4]Figures-CO2'!R45+'[3]Figures-CO2'!R45</f>
        <v>10257</v>
      </c>
      <c r="S45" s="17">
        <f>'[4]Figures-CO2'!S45+'[3]Figures-CO2'!S45</f>
        <v>0</v>
      </c>
      <c r="T45" s="17">
        <f>'[4]Figures-CO2'!T45+'[3]Figures-CO2'!T45</f>
        <v>0</v>
      </c>
      <c r="U45" s="17">
        <f>'[4]Figures-CO2'!U45+'[3]Figures-CO2'!U45</f>
        <v>0</v>
      </c>
      <c r="V45" s="17">
        <f>'[4]Figures-CO2'!V45+'[3]Figures-CO2'!V45</f>
        <v>0</v>
      </c>
      <c r="W45" s="17">
        <f>'[4]Figures-CO2'!W45+'[3]Figures-CO2'!W45</f>
        <v>0</v>
      </c>
      <c r="X45" s="17">
        <f>'[4]Figures-CO2'!X45+'[3]Figures-CO2'!X45</f>
        <v>0</v>
      </c>
      <c r="Y45" s="17">
        <f>'[4]Figures-CO2'!Y45+'[3]Figures-CO2'!Y45</f>
        <v>2478</v>
      </c>
      <c r="Z45" s="17">
        <f>'[4]Figures-CO2'!Z45+'[3]Figures-CO2'!Z45</f>
        <v>8226</v>
      </c>
      <c r="AA45" s="17">
        <f>'[4]Figures-CO2'!AA45+'[3]Figures-CO2'!AA45</f>
        <v>15439</v>
      </c>
      <c r="AB45" s="17">
        <f>'[4]Figures-CO2'!AB45+'[3]Figures-CO2'!AB45</f>
        <v>18623</v>
      </c>
      <c r="AC45" s="17">
        <f>'[4]Figures-CO2'!AC45+'[3]Figures-CO2'!AC45</f>
        <v>14992</v>
      </c>
      <c r="AD45" s="17">
        <f>'[4]Figures-CO2'!AD45+'[3]Figures-CO2'!AD45</f>
        <v>10257</v>
      </c>
      <c r="AE45" s="17">
        <f>'[4]Figures-CO2'!AE45+'[3]Figures-CO2'!AE45</f>
        <v>0</v>
      </c>
      <c r="AF45" s="17">
        <f>'[4]Figures-CO2'!AF45+'[3]Figures-CO2'!AF45</f>
        <v>0</v>
      </c>
      <c r="AG45" s="17">
        <f>'[4]Figures-CO2'!AG45+'[3]Figures-CO2'!AG45</f>
        <v>0</v>
      </c>
      <c r="AH45" s="17">
        <f>'[4]Figures-CO2'!AH45+'[3]Figures-CO2'!AH45</f>
        <v>0</v>
      </c>
      <c r="AI45" s="17">
        <f>'[4]Figures-CO2'!AI45+'[3]Figures-CO2'!AI45</f>
        <v>0</v>
      </c>
      <c r="AJ45" s="17">
        <f>'[4]Figures-CO2'!AJ45+'[3]Figures-CO2'!AJ45</f>
        <v>0</v>
      </c>
      <c r="AK45" s="17">
        <f>'[4]Figures-CO2'!AK45+'[3]Figures-CO2'!AK45</f>
        <v>2478</v>
      </c>
      <c r="AL45" s="17">
        <f>'[4]Figures-CO2'!AL45+'[3]Figures-CO2'!AL45</f>
        <v>8226</v>
      </c>
      <c r="AM45" s="17">
        <f>'[4]Figures-CO2'!AM45+'[3]Figures-CO2'!AM45</f>
        <v>15439</v>
      </c>
      <c r="AN45" t="s">
        <v>52</v>
      </c>
      <c r="AO45" s="17">
        <f>'[4]Figures-CO2'!AO45+'[3]Figures-CO2'!AO45</f>
        <v>70015</v>
      </c>
      <c r="AP45" s="17">
        <f>'[4]Figures-CO2'!AP45+'[3]Figures-CO2'!AP45</f>
        <v>70015</v>
      </c>
      <c r="AQ45" s="17">
        <f>'[4]Figures-CO2'!AQ45+'[3]Figures-CO2'!AQ45</f>
        <v>70015</v>
      </c>
      <c r="AR45" s="17">
        <f>'[4]Figures-CO2'!AR45+'[3]Figures-CO2'!AR45</f>
        <v>70015</v>
      </c>
      <c r="AS45" s="17">
        <f>'[4]Figures-CO2'!AS45+'[3]Figures-CO2'!AS45</f>
        <v>70015</v>
      </c>
      <c r="AT45" s="17">
        <f>'[4]Figures-CO2'!AT45+'[3]Figures-CO2'!AT45</f>
        <v>70015</v>
      </c>
      <c r="AU45" s="17">
        <f>'[4]Figures-CO2'!AU45+'[3]Figures-CO2'!AU45</f>
        <v>70015</v>
      </c>
      <c r="AV45" s="17">
        <f>'[4]Figures-CO2'!AV45+'[3]Figures-CO2'!AV45</f>
        <v>70015</v>
      </c>
      <c r="AW45" s="17">
        <f>'[4]Figures-CO2'!AW45+'[3]Figures-CO2'!AW45</f>
        <v>70015</v>
      </c>
      <c r="AX45" s="17">
        <f>'[4]Figures-CO2'!AX45+'[3]Figures-CO2'!AX45</f>
        <v>70015</v>
      </c>
    </row>
    <row r="46" spans="2:50" ht="12.75">
      <c r="B46" t="s">
        <v>21</v>
      </c>
      <c r="C46" t="s">
        <v>2</v>
      </c>
      <c r="D46" s="17">
        <f>'[4]Figures-CO2'!D46+'[3]Figures-CO2'!D46</f>
        <v>0</v>
      </c>
      <c r="E46" s="17">
        <f>'[4]Figures-CO2'!E46+'[3]Figures-CO2'!E46</f>
        <v>0</v>
      </c>
      <c r="F46" s="17">
        <f>'[4]Figures-CO2'!F46+'[3]Figures-CO2'!F46</f>
        <v>0</v>
      </c>
      <c r="G46" s="17">
        <f>'[4]Figures-CO2'!G46+'[3]Figures-CO2'!G46</f>
        <v>0</v>
      </c>
      <c r="H46" s="17">
        <f>'[4]Figures-CO2'!H46+'[3]Figures-CO2'!H46</f>
        <v>0</v>
      </c>
      <c r="I46" s="17">
        <f>'[4]Figures-CO2'!I46+'[3]Figures-CO2'!I46</f>
        <v>0</v>
      </c>
      <c r="J46" s="17">
        <f>'[4]Figures-CO2'!J46+'[3]Figures-CO2'!J46</f>
        <v>0</v>
      </c>
      <c r="K46" s="17">
        <f>'[4]Figures-CO2'!K46+'[3]Figures-CO2'!K46</f>
        <v>0</v>
      </c>
      <c r="L46" s="17">
        <f>'[4]Figures-CO2'!L46+'[3]Figures-CO2'!L46</f>
        <v>0</v>
      </c>
      <c r="M46" s="17">
        <f>'[4]Figures-CO2'!M46+'[3]Figures-CO2'!M46</f>
        <v>1111</v>
      </c>
      <c r="N46" s="17">
        <f>'[4]Figures-CO2'!N46+'[3]Figures-CO2'!N46</f>
        <v>1240.2</v>
      </c>
      <c r="O46" s="17">
        <f>'[4]Figures-CO2'!O46+'[3]Figures-CO2'!O46</f>
        <v>1240.2</v>
      </c>
      <c r="P46" s="17">
        <f>'[4]Figures-CO2'!P46+'[3]Figures-CO2'!P46</f>
        <v>1240.2</v>
      </c>
      <c r="Q46" s="17">
        <f>'[4]Figures-CO2'!Q46+'[3]Figures-CO2'!Q46</f>
        <v>1240.2</v>
      </c>
      <c r="R46" s="17">
        <f>'[4]Figures-CO2'!R46+'[3]Figures-CO2'!R46</f>
        <v>1240.2</v>
      </c>
      <c r="S46" s="17">
        <f>'[4]Figures-CO2'!S46+'[3]Figures-CO2'!S46</f>
        <v>0</v>
      </c>
      <c r="T46" s="17">
        <f>'[4]Figures-CO2'!T46+'[3]Figures-CO2'!T46</f>
        <v>0</v>
      </c>
      <c r="U46" s="17">
        <f>'[4]Figures-CO2'!U46+'[3]Figures-CO2'!U46</f>
        <v>0</v>
      </c>
      <c r="V46" s="17">
        <f>'[4]Figures-CO2'!V46+'[3]Figures-CO2'!V46</f>
        <v>0</v>
      </c>
      <c r="W46" s="17">
        <f>'[4]Figures-CO2'!W46+'[3]Figures-CO2'!W46</f>
        <v>0</v>
      </c>
      <c r="X46" s="17">
        <f>'[4]Figures-CO2'!X46+'[3]Figures-CO2'!X46</f>
        <v>0</v>
      </c>
      <c r="Y46" s="17">
        <f>'[4]Figures-CO2'!Y46+'[3]Figures-CO2'!Y46</f>
        <v>1111</v>
      </c>
      <c r="Z46" s="17">
        <f>'[4]Figures-CO2'!Z46+'[3]Figures-CO2'!Z46</f>
        <v>1240.2</v>
      </c>
      <c r="AA46" s="17">
        <f>'[4]Figures-CO2'!AA46+'[3]Figures-CO2'!AA46</f>
        <v>1240.2</v>
      </c>
      <c r="AB46" s="17">
        <f>'[4]Figures-CO2'!AB46+'[3]Figures-CO2'!AB46</f>
        <v>1240.2</v>
      </c>
      <c r="AC46" s="17">
        <f>'[4]Figures-CO2'!AC46+'[3]Figures-CO2'!AC46</f>
        <v>1240.2</v>
      </c>
      <c r="AD46" s="17">
        <f>'[4]Figures-CO2'!AD46+'[3]Figures-CO2'!AD46</f>
        <v>1240.2</v>
      </c>
      <c r="AE46" s="17">
        <f>'[4]Figures-CO2'!AE46+'[3]Figures-CO2'!AE46</f>
        <v>0</v>
      </c>
      <c r="AF46" s="17">
        <f>'[4]Figures-CO2'!AF46+'[3]Figures-CO2'!AF46</f>
        <v>0</v>
      </c>
      <c r="AG46" s="17">
        <f>'[4]Figures-CO2'!AG46+'[3]Figures-CO2'!AG46</f>
        <v>0</v>
      </c>
      <c r="AH46" s="17">
        <f>'[4]Figures-CO2'!AH46+'[3]Figures-CO2'!AH46</f>
        <v>0</v>
      </c>
      <c r="AI46" s="17">
        <f>'[4]Figures-CO2'!AI46+'[3]Figures-CO2'!AI46</f>
        <v>0</v>
      </c>
      <c r="AJ46" s="17">
        <f>'[4]Figures-CO2'!AJ46+'[3]Figures-CO2'!AJ46</f>
        <v>0</v>
      </c>
      <c r="AK46" s="17">
        <f>'[4]Figures-CO2'!AK46+'[3]Figures-CO2'!AK46</f>
        <v>1111</v>
      </c>
      <c r="AL46" s="17">
        <f>'[4]Figures-CO2'!AL46+'[3]Figures-CO2'!AL46</f>
        <v>1240.2</v>
      </c>
      <c r="AM46" s="17">
        <f>'[4]Figures-CO2'!AM46+'[3]Figures-CO2'!AM46</f>
        <v>1240.2</v>
      </c>
      <c r="AN46" t="s">
        <v>21</v>
      </c>
      <c r="AO46" s="17">
        <f>'[4]Figures-CO2'!AO46+'[3]Figures-CO2'!AO46</f>
        <v>3591.3999999999996</v>
      </c>
      <c r="AP46" s="17">
        <f>'[4]Figures-CO2'!AP46+'[3]Figures-CO2'!AP46</f>
        <v>7312</v>
      </c>
      <c r="AQ46" s="17">
        <f>'[4]Figures-CO2'!AQ46+'[3]Figures-CO2'!AQ46</f>
        <v>7312</v>
      </c>
      <c r="AR46" s="17">
        <f>'[4]Figures-CO2'!AR46+'[3]Figures-CO2'!AR46</f>
        <v>7312</v>
      </c>
      <c r="AS46" s="17">
        <f>'[4]Figures-CO2'!AS46+'[3]Figures-CO2'!AS46</f>
        <v>7312</v>
      </c>
      <c r="AT46" s="17">
        <f>'[4]Figures-CO2'!AT46+'[3]Figures-CO2'!AT46</f>
        <v>7312</v>
      </c>
      <c r="AU46" s="17">
        <f>'[4]Figures-CO2'!AU46+'[3]Figures-CO2'!AU46</f>
        <v>7312</v>
      </c>
      <c r="AV46" s="17">
        <f>'[4]Figures-CO2'!AV46+'[3]Figures-CO2'!AV46</f>
        <v>7312</v>
      </c>
      <c r="AW46" s="17">
        <f>'[4]Figures-CO2'!AW46+'[3]Figures-CO2'!AW46</f>
        <v>7312</v>
      </c>
      <c r="AX46" s="17">
        <f>'[4]Figures-CO2'!AX46+'[3]Figures-CO2'!AX46</f>
        <v>7312</v>
      </c>
    </row>
    <row r="47" spans="2:50" ht="12.75">
      <c r="B47" t="s">
        <v>22</v>
      </c>
      <c r="C47" t="s">
        <v>2</v>
      </c>
      <c r="D47" s="17">
        <f>'[4]Figures-CO2'!D47+'[3]Figures-CO2'!D47</f>
        <v>13100</v>
      </c>
      <c r="E47" s="17">
        <f>'[4]Figures-CO2'!E47+'[3]Figures-CO2'!E47</f>
        <v>13021</v>
      </c>
      <c r="F47" s="17">
        <f>'[4]Figures-CO2'!F47+'[3]Figures-CO2'!F47</f>
        <v>10257</v>
      </c>
      <c r="G47" s="17">
        <f>'[4]Figures-CO2'!G47+'[3]Figures-CO2'!G47</f>
        <v>0</v>
      </c>
      <c r="H47" s="17">
        <f>'[4]Figures-CO2'!H47+'[3]Figures-CO2'!H47</f>
        <v>0</v>
      </c>
      <c r="I47" s="17">
        <f>'[4]Figures-CO2'!I47+'[3]Figures-CO2'!I47</f>
        <v>0</v>
      </c>
      <c r="J47" s="17">
        <f>'[4]Figures-CO2'!J47+'[3]Figures-CO2'!J47</f>
        <v>0</v>
      </c>
      <c r="K47" s="17">
        <f>'[4]Figures-CO2'!K47+'[3]Figures-CO2'!K47</f>
        <v>0</v>
      </c>
      <c r="L47" s="17">
        <f>'[4]Figures-CO2'!L47+'[3]Figures-CO2'!L47</f>
        <v>0</v>
      </c>
      <c r="M47" s="17">
        <f>'[4]Figures-CO2'!M47+'[3]Figures-CO2'!M47</f>
        <v>1367</v>
      </c>
      <c r="N47" s="17">
        <f>'[4]Figures-CO2'!N47+'[3]Figures-CO2'!N47</f>
        <v>6900</v>
      </c>
      <c r="O47" s="17">
        <f>'[4]Figures-CO2'!O47+'[3]Figures-CO2'!O47</f>
        <v>11049</v>
      </c>
      <c r="P47" s="17">
        <f>'[4]Figures-CO2'!P47+'[3]Figures-CO2'!P47</f>
        <v>13537</v>
      </c>
      <c r="Q47" s="17">
        <f>'[4]Figures-CO2'!Q47+'[3]Figures-CO2'!Q47</f>
        <v>11995</v>
      </c>
      <c r="R47" s="17">
        <f>'[4]Figures-CO2'!R47+'[3]Figures-CO2'!R47</f>
        <v>8931</v>
      </c>
      <c r="S47" s="17">
        <f>'[4]Figures-CO2'!S47+'[3]Figures-CO2'!S47</f>
        <v>0</v>
      </c>
      <c r="T47" s="17">
        <f>'[4]Figures-CO2'!T47+'[3]Figures-CO2'!T47</f>
        <v>0</v>
      </c>
      <c r="U47" s="17">
        <f>'[4]Figures-CO2'!U47+'[3]Figures-CO2'!U47</f>
        <v>0</v>
      </c>
      <c r="V47" s="17">
        <f>'[4]Figures-CO2'!V47+'[3]Figures-CO2'!V47</f>
        <v>0</v>
      </c>
      <c r="W47" s="17">
        <f>'[4]Figures-CO2'!W47+'[3]Figures-CO2'!W47</f>
        <v>0</v>
      </c>
      <c r="X47" s="17">
        <f>'[4]Figures-CO2'!X47+'[3]Figures-CO2'!X47</f>
        <v>0</v>
      </c>
      <c r="Y47" s="17">
        <f>'[4]Figures-CO2'!Y47+'[3]Figures-CO2'!Y47</f>
        <v>1367</v>
      </c>
      <c r="Z47" s="17">
        <f>'[4]Figures-CO2'!Z47+'[3]Figures-CO2'!Z47</f>
        <v>5700</v>
      </c>
      <c r="AA47" s="17">
        <f>'[4]Figures-CO2'!AA47+'[3]Figures-CO2'!AA47</f>
        <v>5700</v>
      </c>
      <c r="AB47" s="17">
        <f>'[4]Figures-CO2'!AB47+'[3]Figures-CO2'!AB47</f>
        <v>8337</v>
      </c>
      <c r="AC47" s="17">
        <f>'[4]Figures-CO2'!AC47+'[3]Figures-CO2'!AC47</f>
        <v>6595</v>
      </c>
      <c r="AD47" s="17">
        <f>'[4]Figures-CO2'!AD47+'[3]Figures-CO2'!AD47</f>
        <v>4447</v>
      </c>
      <c r="AE47" s="17">
        <f>'[4]Figures-CO2'!AE47+'[3]Figures-CO2'!AE47</f>
        <v>0</v>
      </c>
      <c r="AF47" s="17">
        <f>'[4]Figures-CO2'!AF47+'[3]Figures-CO2'!AF47</f>
        <v>0</v>
      </c>
      <c r="AG47" s="17">
        <f>'[4]Figures-CO2'!AG47+'[3]Figures-CO2'!AG47</f>
        <v>0</v>
      </c>
      <c r="AH47" s="17">
        <f>'[4]Figures-CO2'!AH47+'[3]Figures-CO2'!AH47</f>
        <v>0</v>
      </c>
      <c r="AI47" s="17">
        <f>'[4]Figures-CO2'!AI47+'[3]Figures-CO2'!AI47</f>
        <v>0</v>
      </c>
      <c r="AJ47" s="17">
        <f>'[4]Figures-CO2'!AJ47+'[3]Figures-CO2'!AJ47</f>
        <v>0</v>
      </c>
      <c r="AK47" s="17">
        <f>'[4]Figures-CO2'!AK47+'[3]Figures-CO2'!AK47</f>
        <v>1367</v>
      </c>
      <c r="AL47" s="17">
        <f>'[4]Figures-CO2'!AL47+'[3]Figures-CO2'!AL47</f>
        <v>6900</v>
      </c>
      <c r="AM47" s="17">
        <f>'[4]Figures-CO2'!AM47+'[3]Figures-CO2'!AM47</f>
        <v>11049</v>
      </c>
      <c r="AN47" t="s">
        <v>22</v>
      </c>
      <c r="AO47" s="17">
        <f>'[4]Figures-CO2'!AO47+'[3]Figures-CO2'!AO47</f>
        <v>55694</v>
      </c>
      <c r="AP47" s="17">
        <f>'[4]Figures-CO2'!AP47+'[3]Figures-CO2'!AP47</f>
        <v>47230</v>
      </c>
      <c r="AQ47" s="17">
        <f>'[4]Figures-CO2'!AQ47+'[3]Figures-CO2'!AQ47</f>
        <v>38695</v>
      </c>
      <c r="AR47" s="17">
        <f>'[4]Figures-CO2'!AR47+'[3]Figures-CO2'!AR47</f>
        <v>51130</v>
      </c>
      <c r="AS47" s="17">
        <f>'[4]Figures-CO2'!AS47+'[3]Figures-CO2'!AS47</f>
        <v>47858</v>
      </c>
      <c r="AT47" s="17">
        <f>'[4]Figures-CO2'!AT47+'[3]Figures-CO2'!AT47</f>
        <v>47858</v>
      </c>
      <c r="AU47" s="17">
        <f>'[4]Figures-CO2'!AU47+'[3]Figures-CO2'!AU47</f>
        <v>47858</v>
      </c>
      <c r="AV47" s="17">
        <f>'[4]Figures-CO2'!AV47+'[3]Figures-CO2'!AV47</f>
        <v>47858</v>
      </c>
      <c r="AW47" s="17">
        <f>'[4]Figures-CO2'!AW47+'[3]Figures-CO2'!AW47</f>
        <v>47858</v>
      </c>
      <c r="AX47" s="17">
        <f>'[4]Figures-CO2'!AX47+'[3]Figures-CO2'!AX47</f>
        <v>47858</v>
      </c>
    </row>
    <row r="48" spans="2:50" ht="12.75">
      <c r="B48" t="s">
        <v>49</v>
      </c>
      <c r="C48" t="s">
        <v>2</v>
      </c>
      <c r="D48" s="17">
        <f>'[4]Figures-CO2'!D48+'[3]Figures-CO2'!D48</f>
        <v>0</v>
      </c>
      <c r="E48" s="17">
        <f>'[4]Figures-CO2'!E48+'[3]Figures-CO2'!E48</f>
        <v>0</v>
      </c>
      <c r="F48" s="17">
        <f>'[4]Figures-CO2'!F48+'[3]Figures-CO2'!F48</f>
        <v>0</v>
      </c>
      <c r="G48" s="17">
        <f>'[4]Figures-CO2'!G48+'[3]Figures-CO2'!G48</f>
        <v>0</v>
      </c>
      <c r="H48" s="17">
        <f>'[4]Figures-CO2'!H48+'[3]Figures-CO2'!H48</f>
        <v>0</v>
      </c>
      <c r="I48" s="17">
        <f>'[4]Figures-CO2'!I48+'[3]Figures-CO2'!I48</f>
        <v>0</v>
      </c>
      <c r="J48" s="17">
        <f>'[4]Figures-CO2'!J48+'[3]Figures-CO2'!J48</f>
        <v>0</v>
      </c>
      <c r="K48" s="17">
        <f>'[4]Figures-CO2'!K48+'[3]Figures-CO2'!K48</f>
        <v>0</v>
      </c>
      <c r="L48" s="17">
        <f>'[4]Figures-CO2'!L48+'[3]Figures-CO2'!L48</f>
        <v>0</v>
      </c>
      <c r="M48" s="17">
        <f>'[4]Figures-CO2'!M48+'[3]Figures-CO2'!M48</f>
        <v>0</v>
      </c>
      <c r="N48" s="17">
        <f>'[4]Figures-CO2'!N48+'[3]Figures-CO2'!N48</f>
        <v>0</v>
      </c>
      <c r="O48" s="17">
        <f>'[4]Figures-CO2'!O48+'[3]Figures-CO2'!O48</f>
        <v>0</v>
      </c>
      <c r="P48" s="17">
        <f>'[4]Figures-CO2'!P48+'[3]Figures-CO2'!P48</f>
        <v>0</v>
      </c>
      <c r="Q48" s="17">
        <f>'[4]Figures-CO2'!Q48+'[3]Figures-CO2'!Q48</f>
        <v>0</v>
      </c>
      <c r="R48" s="17">
        <f>'[4]Figures-CO2'!R48+'[3]Figures-CO2'!R48</f>
        <v>0</v>
      </c>
      <c r="S48" s="17">
        <f>'[4]Figures-CO2'!S48+'[3]Figures-CO2'!S48</f>
        <v>0</v>
      </c>
      <c r="T48" s="17">
        <f>'[4]Figures-CO2'!T48+'[3]Figures-CO2'!T48</f>
        <v>0</v>
      </c>
      <c r="U48" s="17">
        <f>'[4]Figures-CO2'!U48+'[3]Figures-CO2'!U48</f>
        <v>0</v>
      </c>
      <c r="V48" s="17">
        <f>'[4]Figures-CO2'!V48+'[3]Figures-CO2'!V48</f>
        <v>0</v>
      </c>
      <c r="W48" s="17">
        <f>'[4]Figures-CO2'!W48+'[3]Figures-CO2'!W48</f>
        <v>0</v>
      </c>
      <c r="X48" s="17">
        <f>'[4]Figures-CO2'!X48+'[3]Figures-CO2'!X48</f>
        <v>0</v>
      </c>
      <c r="Y48" s="17">
        <f>'[4]Figures-CO2'!Y48+'[3]Figures-CO2'!Y48</f>
        <v>0</v>
      </c>
      <c r="Z48" s="17">
        <f>'[4]Figures-CO2'!Z48+'[3]Figures-CO2'!Z48</f>
        <v>0</v>
      </c>
      <c r="AA48" s="17">
        <f>'[4]Figures-CO2'!AA48+'[3]Figures-CO2'!AA48</f>
        <v>0</v>
      </c>
      <c r="AB48" s="17">
        <f>'[4]Figures-CO2'!AB48+'[3]Figures-CO2'!AB48</f>
        <v>0</v>
      </c>
      <c r="AC48" s="17">
        <f>'[4]Figures-CO2'!AC48+'[3]Figures-CO2'!AC48</f>
        <v>0</v>
      </c>
      <c r="AD48" s="17">
        <f>'[4]Figures-CO2'!AD48+'[3]Figures-CO2'!AD48</f>
        <v>0</v>
      </c>
      <c r="AE48" s="17">
        <f>'[4]Figures-CO2'!AE48+'[3]Figures-CO2'!AE48</f>
        <v>0</v>
      </c>
      <c r="AF48" s="17">
        <f>'[4]Figures-CO2'!AF48+'[3]Figures-CO2'!AF48</f>
        <v>0</v>
      </c>
      <c r="AG48" s="17">
        <f>'[4]Figures-CO2'!AG48+'[3]Figures-CO2'!AG48</f>
        <v>0</v>
      </c>
      <c r="AH48" s="17">
        <f>'[4]Figures-CO2'!AH48+'[3]Figures-CO2'!AH48</f>
        <v>0</v>
      </c>
      <c r="AI48" s="17">
        <f>'[4]Figures-CO2'!AI48+'[3]Figures-CO2'!AI48</f>
        <v>0</v>
      </c>
      <c r="AJ48" s="17">
        <f>'[4]Figures-CO2'!AJ48+'[3]Figures-CO2'!AJ48</f>
        <v>0</v>
      </c>
      <c r="AK48" s="17">
        <f>'[4]Figures-CO2'!AK48+'[3]Figures-CO2'!AK48</f>
        <v>0</v>
      </c>
      <c r="AL48" s="17">
        <f>'[4]Figures-CO2'!AL48+'[3]Figures-CO2'!AL48</f>
        <v>0</v>
      </c>
      <c r="AM48" s="17">
        <f>'[4]Figures-CO2'!AM48+'[3]Figures-CO2'!AM48</f>
        <v>0</v>
      </c>
      <c r="AN48" t="s">
        <v>49</v>
      </c>
      <c r="AO48" s="17">
        <f>'[4]Figures-CO2'!AO48+'[3]Figures-CO2'!AO48</f>
        <v>0</v>
      </c>
      <c r="AP48" s="17">
        <f>'[4]Figures-CO2'!AP48+'[3]Figures-CO2'!AP48</f>
        <v>0</v>
      </c>
      <c r="AQ48" s="17">
        <f>'[4]Figures-CO2'!AQ48+'[3]Figures-CO2'!AQ48</f>
        <v>0</v>
      </c>
      <c r="AR48" s="17">
        <f>'[4]Figures-CO2'!AR48+'[3]Figures-CO2'!AR48</f>
        <v>0</v>
      </c>
      <c r="AS48" s="17">
        <f>'[4]Figures-CO2'!AS48+'[3]Figures-CO2'!AS48</f>
        <v>0</v>
      </c>
      <c r="AT48" s="17">
        <f>'[4]Figures-CO2'!AT48+'[3]Figures-CO2'!AT48</f>
        <v>0</v>
      </c>
      <c r="AU48" s="17">
        <f>'[4]Figures-CO2'!AU48+'[3]Figures-CO2'!AU48</f>
        <v>0</v>
      </c>
      <c r="AV48" s="17">
        <f>'[4]Figures-CO2'!AV48+'[3]Figures-CO2'!AV48</f>
        <v>0</v>
      </c>
      <c r="AW48" s="17">
        <f>'[4]Figures-CO2'!AW48+'[3]Figures-CO2'!AW48</f>
        <v>0</v>
      </c>
      <c r="AX48" s="17">
        <f>'[4]Figures-CO2'!AX48+'[3]Figures-CO2'!AX48</f>
        <v>0</v>
      </c>
    </row>
    <row r="49" spans="2:50" ht="12.75">
      <c r="B49" t="s">
        <v>53</v>
      </c>
      <c r="C49" t="s">
        <v>2</v>
      </c>
      <c r="D49" s="17">
        <f>'[4]Figures-CO2'!D49+'[3]Figures-CO2'!D49</f>
        <v>13100</v>
      </c>
      <c r="E49" s="17">
        <f>'[4]Figures-CO2'!E49+'[3]Figures-CO2'!E49</f>
        <v>13021</v>
      </c>
      <c r="F49" s="17">
        <f>'[4]Figures-CO2'!F49+'[3]Figures-CO2'!F49</f>
        <v>10257</v>
      </c>
      <c r="G49" s="17">
        <f>'[4]Figures-CO2'!G49+'[3]Figures-CO2'!G49</f>
        <v>0</v>
      </c>
      <c r="H49" s="17">
        <f>'[4]Figures-CO2'!H49+'[3]Figures-CO2'!H49</f>
        <v>0</v>
      </c>
      <c r="I49" s="17">
        <f>'[4]Figures-CO2'!I49+'[3]Figures-CO2'!I49</f>
        <v>0</v>
      </c>
      <c r="J49" s="17">
        <f>'[4]Figures-CO2'!J49+'[3]Figures-CO2'!J49</f>
        <v>0</v>
      </c>
      <c r="K49" s="17">
        <f>'[4]Figures-CO2'!K49+'[3]Figures-CO2'!K49</f>
        <v>0</v>
      </c>
      <c r="L49" s="17">
        <f>'[4]Figures-CO2'!L49+'[3]Figures-CO2'!L49</f>
        <v>0</v>
      </c>
      <c r="M49" s="17">
        <f>'[4]Figures-CO2'!M49+'[3]Figures-CO2'!M49</f>
        <v>2478</v>
      </c>
      <c r="N49" s="17">
        <f>'[4]Figures-CO2'!N49+'[3]Figures-CO2'!N49</f>
        <v>8140.2</v>
      </c>
      <c r="O49" s="17">
        <f>'[4]Figures-CO2'!O49+'[3]Figures-CO2'!O49</f>
        <v>12289.2</v>
      </c>
      <c r="P49" s="17">
        <f>'[4]Figures-CO2'!P49+'[3]Figures-CO2'!P49</f>
        <v>14777.2</v>
      </c>
      <c r="Q49" s="17">
        <f>'[4]Figures-CO2'!Q49+'[3]Figures-CO2'!Q49</f>
        <v>13235.2</v>
      </c>
      <c r="R49" s="17">
        <f>'[4]Figures-CO2'!R49+'[3]Figures-CO2'!R49</f>
        <v>10171.2</v>
      </c>
      <c r="S49" s="17">
        <f>'[4]Figures-CO2'!S49+'[3]Figures-CO2'!S49</f>
        <v>0</v>
      </c>
      <c r="T49" s="17">
        <f>'[4]Figures-CO2'!T49+'[3]Figures-CO2'!T49</f>
        <v>0</v>
      </c>
      <c r="U49" s="17">
        <f>'[4]Figures-CO2'!U49+'[3]Figures-CO2'!U49</f>
        <v>0</v>
      </c>
      <c r="V49" s="17">
        <f>'[4]Figures-CO2'!V49+'[3]Figures-CO2'!V49</f>
        <v>0</v>
      </c>
      <c r="W49" s="17">
        <f>'[4]Figures-CO2'!W49+'[3]Figures-CO2'!W49</f>
        <v>0</v>
      </c>
      <c r="X49" s="17">
        <f>'[4]Figures-CO2'!X49+'[3]Figures-CO2'!X49</f>
        <v>0</v>
      </c>
      <c r="Y49" s="17">
        <f>'[4]Figures-CO2'!Y49+'[3]Figures-CO2'!Y49</f>
        <v>2478</v>
      </c>
      <c r="Z49" s="17">
        <f>'[4]Figures-CO2'!Z49+'[3]Figures-CO2'!Z49</f>
        <v>6940.2</v>
      </c>
      <c r="AA49" s="17">
        <f>'[4]Figures-CO2'!AA49+'[3]Figures-CO2'!AA49</f>
        <v>6940.2</v>
      </c>
      <c r="AB49" s="17">
        <f>'[4]Figures-CO2'!AB49+'[3]Figures-CO2'!AB49</f>
        <v>9577.2</v>
      </c>
      <c r="AC49" s="17">
        <f>'[4]Figures-CO2'!AC49+'[3]Figures-CO2'!AC49</f>
        <v>7835.2</v>
      </c>
      <c r="AD49" s="17">
        <f>'[4]Figures-CO2'!AD49+'[3]Figures-CO2'!AD49</f>
        <v>5687.2</v>
      </c>
      <c r="AE49" s="17">
        <f>'[4]Figures-CO2'!AE49+'[3]Figures-CO2'!AE49</f>
        <v>0</v>
      </c>
      <c r="AF49" s="17">
        <f>'[4]Figures-CO2'!AF49+'[3]Figures-CO2'!AF49</f>
        <v>0</v>
      </c>
      <c r="AG49" s="17">
        <f>'[4]Figures-CO2'!AG49+'[3]Figures-CO2'!AG49</f>
        <v>0</v>
      </c>
      <c r="AH49" s="17">
        <f>'[4]Figures-CO2'!AH49+'[3]Figures-CO2'!AH49</f>
        <v>0</v>
      </c>
      <c r="AI49" s="17">
        <f>'[4]Figures-CO2'!AI49+'[3]Figures-CO2'!AI49</f>
        <v>0</v>
      </c>
      <c r="AJ49" s="17">
        <f>'[4]Figures-CO2'!AJ49+'[3]Figures-CO2'!AJ49</f>
        <v>0</v>
      </c>
      <c r="AK49" s="17">
        <f>'[4]Figures-CO2'!AK49+'[3]Figures-CO2'!AK49</f>
        <v>2478</v>
      </c>
      <c r="AL49" s="17">
        <f>'[4]Figures-CO2'!AL49+'[3]Figures-CO2'!AL49</f>
        <v>8140.2</v>
      </c>
      <c r="AM49" s="17">
        <f>'[4]Figures-CO2'!AM49+'[3]Figures-CO2'!AM49</f>
        <v>12289.2</v>
      </c>
      <c r="AN49" t="s">
        <v>53</v>
      </c>
      <c r="AO49" s="17">
        <f>'[4]Figures-CO2'!AO49+'[3]Figures-CO2'!AO49</f>
        <v>59285.4</v>
      </c>
      <c r="AP49" s="17">
        <f>'[4]Figures-CO2'!AP49+'[3]Figures-CO2'!AP49</f>
        <v>54542</v>
      </c>
      <c r="AQ49" s="17">
        <f>'[4]Figures-CO2'!AQ49+'[3]Figures-CO2'!AQ49</f>
        <v>46007</v>
      </c>
      <c r="AR49" s="17">
        <f>'[4]Figures-CO2'!AR49+'[3]Figures-CO2'!AR49</f>
        <v>58442</v>
      </c>
      <c r="AS49" s="17">
        <f>'[4]Figures-CO2'!AS49+'[3]Figures-CO2'!AS49</f>
        <v>55170</v>
      </c>
      <c r="AT49" s="17">
        <f>'[4]Figures-CO2'!AT49+'[3]Figures-CO2'!AT49</f>
        <v>55170</v>
      </c>
      <c r="AU49" s="17">
        <f>'[4]Figures-CO2'!AU49+'[3]Figures-CO2'!AU49</f>
        <v>55170</v>
      </c>
      <c r="AV49" s="17">
        <f>'[4]Figures-CO2'!AV49+'[3]Figures-CO2'!AV49</f>
        <v>55170</v>
      </c>
      <c r="AW49" s="17">
        <f>'[4]Figures-CO2'!AW49+'[3]Figures-CO2'!AW49</f>
        <v>55170</v>
      </c>
      <c r="AX49" s="17">
        <f>'[4]Figures-CO2'!AX49+'[3]Figures-CO2'!AX49</f>
        <v>55170</v>
      </c>
    </row>
    <row r="50" spans="2:50" ht="12.75">
      <c r="B50" t="s">
        <v>70</v>
      </c>
      <c r="C50" t="s">
        <v>2</v>
      </c>
      <c r="D50" s="17">
        <f>'[4]Figures-CO2'!D50+'[3]Figures-CO2'!D50</f>
        <v>5523</v>
      </c>
      <c r="E50" s="17">
        <f>'[4]Figures-CO2'!E50+'[3]Figures-CO2'!E50</f>
        <v>1971</v>
      </c>
      <c r="F50" s="17">
        <f>'[4]Figures-CO2'!F50+'[3]Figures-CO2'!F50</f>
        <v>0</v>
      </c>
      <c r="G50" s="17">
        <f>'[4]Figures-CO2'!G50+'[3]Figures-CO2'!G50</f>
        <v>0</v>
      </c>
      <c r="H50" s="17">
        <f>'[4]Figures-CO2'!H50+'[3]Figures-CO2'!H50</f>
        <v>0</v>
      </c>
      <c r="I50" s="17">
        <f>'[4]Figures-CO2'!I50+'[3]Figures-CO2'!I50</f>
        <v>0</v>
      </c>
      <c r="J50" s="17">
        <f>'[4]Figures-CO2'!J50+'[3]Figures-CO2'!J50</f>
        <v>0</v>
      </c>
      <c r="K50" s="17">
        <f>'[4]Figures-CO2'!K50+'[3]Figures-CO2'!K50</f>
        <v>0</v>
      </c>
      <c r="L50" s="17">
        <f>'[4]Figures-CO2'!L50+'[3]Figures-CO2'!L50</f>
        <v>0</v>
      </c>
      <c r="M50" s="17">
        <f>'[4]Figures-CO2'!M50+'[3]Figures-CO2'!M50</f>
        <v>0</v>
      </c>
      <c r="N50" s="17">
        <f>'[4]Figures-CO2'!N50+'[3]Figures-CO2'!N50</f>
        <v>85.80000000000018</v>
      </c>
      <c r="O50" s="17">
        <f>'[4]Figures-CO2'!O50+'[3]Figures-CO2'!O50</f>
        <v>3149.8</v>
      </c>
      <c r="P50" s="17">
        <f>'[4]Figures-CO2'!P50+'[3]Figures-CO2'!P50</f>
        <v>3845.8</v>
      </c>
      <c r="Q50" s="17">
        <f>'[4]Figures-CO2'!Q50+'[3]Figures-CO2'!Q50</f>
        <v>1756.8000000000002</v>
      </c>
      <c r="R50" s="17">
        <f>'[4]Figures-CO2'!R50+'[3]Figures-CO2'!R50</f>
        <v>85.80000000000018</v>
      </c>
      <c r="S50" s="17">
        <f>'[4]Figures-CO2'!S50+'[3]Figures-CO2'!S50</f>
        <v>0</v>
      </c>
      <c r="T50" s="17">
        <f>'[4]Figures-CO2'!T50+'[3]Figures-CO2'!T50</f>
        <v>0</v>
      </c>
      <c r="U50" s="17">
        <f>'[4]Figures-CO2'!U50+'[3]Figures-CO2'!U50</f>
        <v>0</v>
      </c>
      <c r="V50" s="17">
        <f>'[4]Figures-CO2'!V50+'[3]Figures-CO2'!V50</f>
        <v>0</v>
      </c>
      <c r="W50" s="17">
        <f>'[4]Figures-CO2'!W50+'[3]Figures-CO2'!W50</f>
        <v>0</v>
      </c>
      <c r="X50" s="17">
        <f>'[4]Figures-CO2'!X50+'[3]Figures-CO2'!X50</f>
        <v>0</v>
      </c>
      <c r="Y50" s="17">
        <f>'[4]Figures-CO2'!Y50+'[3]Figures-CO2'!Y50</f>
        <v>0</v>
      </c>
      <c r="Z50" s="17">
        <f>'[4]Figures-CO2'!Z50+'[3]Figures-CO2'!Z50</f>
        <v>1285.8000000000002</v>
      </c>
      <c r="AA50" s="17">
        <f>'[4]Figures-CO2'!AA50+'[3]Figures-CO2'!AA50</f>
        <v>8498.8</v>
      </c>
      <c r="AB50" s="17">
        <f>'[4]Figures-CO2'!AB50+'[3]Figures-CO2'!AB50</f>
        <v>9045.8</v>
      </c>
      <c r="AC50" s="17">
        <f>'[4]Figures-CO2'!AC50+'[3]Figures-CO2'!AC50</f>
        <v>7156.8</v>
      </c>
      <c r="AD50" s="17">
        <f>'[4]Figures-CO2'!AD50+'[3]Figures-CO2'!AD50</f>
        <v>4569.8</v>
      </c>
      <c r="AE50" s="17">
        <f>'[4]Figures-CO2'!AE50+'[3]Figures-CO2'!AE50</f>
        <v>0</v>
      </c>
      <c r="AF50" s="17">
        <f>'[4]Figures-CO2'!AF50+'[3]Figures-CO2'!AF50</f>
        <v>0</v>
      </c>
      <c r="AG50" s="17">
        <f>'[4]Figures-CO2'!AG50+'[3]Figures-CO2'!AG50</f>
        <v>0</v>
      </c>
      <c r="AH50" s="17">
        <f>'[4]Figures-CO2'!AH50+'[3]Figures-CO2'!AH50</f>
        <v>0</v>
      </c>
      <c r="AI50" s="17">
        <f>'[4]Figures-CO2'!AI50+'[3]Figures-CO2'!AI50</f>
        <v>0</v>
      </c>
      <c r="AJ50" s="17">
        <f>'[4]Figures-CO2'!AJ50+'[3]Figures-CO2'!AJ50</f>
        <v>0</v>
      </c>
      <c r="AK50" s="17">
        <f>'[4]Figures-CO2'!AK50+'[3]Figures-CO2'!AK50</f>
        <v>0</v>
      </c>
      <c r="AL50" s="17">
        <f>'[4]Figures-CO2'!AL50+'[3]Figures-CO2'!AL50</f>
        <v>85.80000000000018</v>
      </c>
      <c r="AM50" s="17">
        <f>'[4]Figures-CO2'!AM50+'[3]Figures-CO2'!AM50</f>
        <v>3149.8</v>
      </c>
      <c r="AN50" t="s">
        <v>70</v>
      </c>
      <c r="AO50" s="17">
        <f>'[4]Figures-CO2'!AO50+'[3]Figures-CO2'!AO50</f>
        <v>10729.599999999999</v>
      </c>
      <c r="AP50" s="17">
        <f>'[4]Figures-CO2'!AP50+'[3]Figures-CO2'!AP50</f>
        <v>15473</v>
      </c>
      <c r="AQ50" s="17">
        <f>'[4]Figures-CO2'!AQ50+'[3]Figures-CO2'!AQ50</f>
        <v>24008</v>
      </c>
      <c r="AR50" s="17">
        <f>'[4]Figures-CO2'!AR50+'[3]Figures-CO2'!AR50</f>
        <v>11573</v>
      </c>
      <c r="AS50" s="17">
        <f>'[4]Figures-CO2'!AS50+'[3]Figures-CO2'!AS50</f>
        <v>14845</v>
      </c>
      <c r="AT50" s="17">
        <f>'[4]Figures-CO2'!AT50+'[3]Figures-CO2'!AT50</f>
        <v>14845</v>
      </c>
      <c r="AU50" s="17">
        <f>'[4]Figures-CO2'!AU50+'[3]Figures-CO2'!AU50</f>
        <v>14845</v>
      </c>
      <c r="AV50" s="17">
        <f>'[4]Figures-CO2'!AV50+'[3]Figures-CO2'!AV50</f>
        <v>14845</v>
      </c>
      <c r="AW50" s="17">
        <f>'[4]Figures-CO2'!AW50+'[3]Figures-CO2'!AW50</f>
        <v>14845</v>
      </c>
      <c r="AX50" s="17">
        <f>'[4]Figures-CO2'!AX50+'[3]Figures-CO2'!AX50</f>
        <v>14845</v>
      </c>
    </row>
    <row r="82" spans="1:50" ht="13.5" thickBot="1">
      <c r="A82" t="s">
        <v>23</v>
      </c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2.75">
      <c r="A83" s="18" t="s">
        <v>0</v>
      </c>
      <c r="B83" s="19" t="s">
        <v>1</v>
      </c>
      <c r="C83" s="20"/>
      <c r="D83" s="20">
        <v>39448</v>
      </c>
      <c r="E83" s="20">
        <v>39479</v>
      </c>
      <c r="F83" s="20">
        <v>39508</v>
      </c>
      <c r="G83" s="20">
        <v>39539</v>
      </c>
      <c r="H83" s="20">
        <v>39569</v>
      </c>
      <c r="I83" s="20">
        <v>39600</v>
      </c>
      <c r="J83" s="20">
        <v>39630</v>
      </c>
      <c r="K83" s="20">
        <v>39661</v>
      </c>
      <c r="L83" s="20">
        <v>39692</v>
      </c>
      <c r="M83" s="20">
        <v>39722</v>
      </c>
      <c r="N83" s="20">
        <v>39753</v>
      </c>
      <c r="O83" s="20">
        <v>39783</v>
      </c>
      <c r="P83" s="20">
        <v>39814</v>
      </c>
      <c r="Q83" s="20">
        <v>39845</v>
      </c>
      <c r="R83" s="20">
        <v>39873</v>
      </c>
      <c r="S83" s="20">
        <v>39904</v>
      </c>
      <c r="T83" s="20">
        <v>39934</v>
      </c>
      <c r="U83" s="20">
        <v>39965</v>
      </c>
      <c r="V83" s="20">
        <v>39995</v>
      </c>
      <c r="W83" s="20">
        <v>40026</v>
      </c>
      <c r="X83" s="20">
        <v>40057</v>
      </c>
      <c r="Y83" s="20">
        <v>40087</v>
      </c>
      <c r="Z83" s="20">
        <v>40118</v>
      </c>
      <c r="AA83" s="20">
        <v>40148</v>
      </c>
      <c r="AB83" s="20">
        <v>40179</v>
      </c>
      <c r="AC83" s="20">
        <v>40210</v>
      </c>
      <c r="AD83" s="20">
        <v>40238</v>
      </c>
      <c r="AE83" s="20">
        <v>40269</v>
      </c>
      <c r="AF83" s="20">
        <v>40299</v>
      </c>
      <c r="AG83" s="20">
        <v>40330</v>
      </c>
      <c r="AH83" s="20">
        <v>40360</v>
      </c>
      <c r="AI83" s="20">
        <v>40391</v>
      </c>
      <c r="AJ83" s="20">
        <v>40422</v>
      </c>
      <c r="AK83" s="20">
        <v>40452</v>
      </c>
      <c r="AL83" s="20">
        <v>40483</v>
      </c>
      <c r="AM83" s="20">
        <v>40513</v>
      </c>
      <c r="AN83" s="19" t="s">
        <v>1</v>
      </c>
      <c r="AO83" s="56">
        <v>2008</v>
      </c>
      <c r="AP83" s="56">
        <v>2009</v>
      </c>
      <c r="AQ83" s="56">
        <v>2010</v>
      </c>
      <c r="AR83" s="56">
        <v>2011</v>
      </c>
      <c r="AS83" s="56">
        <v>2012</v>
      </c>
      <c r="AT83" s="56">
        <v>2013</v>
      </c>
      <c r="AU83" s="56">
        <v>2014</v>
      </c>
      <c r="AV83" s="56">
        <v>2015</v>
      </c>
      <c r="AW83" s="56">
        <v>2016</v>
      </c>
      <c r="AX83" s="57">
        <v>2017</v>
      </c>
    </row>
    <row r="84" spans="2:51" ht="12.75">
      <c r="B84" t="s">
        <v>14</v>
      </c>
      <c r="C84" t="s">
        <v>15</v>
      </c>
      <c r="D84" s="21">
        <f>'[4]Figures-CO2'!D84+'[3]Figures-CO2'!D84</f>
        <v>1584720</v>
      </c>
      <c r="E84" s="21">
        <f>'[4]Figures-CO2'!E84+'[3]Figures-CO2'!E84</f>
        <v>1891008</v>
      </c>
      <c r="F84" s="21">
        <f>'[4]Figures-CO2'!F84+'[3]Figures-CO2'!F84</f>
        <v>2093616</v>
      </c>
      <c r="G84" s="21">
        <f>'[4]Figures-CO2'!G84+'[3]Figures-CO2'!G84</f>
        <v>2026080</v>
      </c>
      <c r="H84" s="21">
        <f>'[4]Figures-CO2'!H84+'[3]Figures-CO2'!H84</f>
        <v>2093616</v>
      </c>
      <c r="I84" s="21">
        <f>'[4]Figures-CO2'!I84+'[3]Figures-CO2'!I84</f>
        <v>2026080</v>
      </c>
      <c r="J84" s="21">
        <f>'[4]Figures-CO2'!J84+'[3]Figures-CO2'!J84</f>
        <v>2093616</v>
      </c>
      <c r="K84" s="21">
        <f>'[4]Figures-CO2'!K84+'[3]Figures-CO2'!K84</f>
        <v>2182896</v>
      </c>
      <c r="L84" s="21">
        <f>'[4]Figures-CO2'!L84+'[3]Figures-CO2'!L84</f>
        <v>1810080</v>
      </c>
      <c r="M84" s="21">
        <f>'[4]Figures-CO2'!M84+'[3]Figures-CO2'!M84</f>
        <v>1937376</v>
      </c>
      <c r="N84" s="21">
        <f>'[4]Figures-CO2'!N84+'[3]Figures-CO2'!N84</f>
        <v>2155680</v>
      </c>
      <c r="O84" s="21">
        <f>'[4]Figures-CO2'!O84+'[3]Figures-CO2'!O84</f>
        <v>2227536</v>
      </c>
      <c r="P84" s="21">
        <f>'[4]Figures-CO2'!P84+'[3]Figures-CO2'!P84</f>
        <v>2227536</v>
      </c>
      <c r="Q84" s="21">
        <f>'[4]Figures-CO2'!Q84+'[3]Figures-CO2'!Q84</f>
        <v>2011968</v>
      </c>
      <c r="R84" s="21">
        <f>'[4]Figures-CO2'!R84+'[3]Figures-CO2'!R84</f>
        <v>2227536</v>
      </c>
      <c r="S84" s="21">
        <f>'[4]Figures-CO2'!S84+'[3]Figures-CO2'!S84</f>
        <v>2155680</v>
      </c>
      <c r="T84" s="21">
        <f>'[4]Figures-CO2'!T84+'[3]Figures-CO2'!T84</f>
        <v>2227536</v>
      </c>
      <c r="U84" s="21">
        <f>'[4]Figures-CO2'!U84+'[3]Figures-CO2'!U84</f>
        <v>1853280</v>
      </c>
      <c r="V84" s="21">
        <f>'[4]Figures-CO2'!V84+'[3]Figures-CO2'!V84</f>
        <v>1915056</v>
      </c>
      <c r="W84" s="21">
        <f>'[4]Figures-CO2'!W84+'[3]Figures-CO2'!W84</f>
        <v>1361520</v>
      </c>
      <c r="X84" s="21">
        <f>'[4]Figures-CO2'!X84+'[3]Figures-CO2'!X84</f>
        <v>2052000</v>
      </c>
      <c r="Y84" s="21">
        <f>'[4]Figures-CO2'!Y84+'[3]Figures-CO2'!Y84</f>
        <v>1763280</v>
      </c>
      <c r="Z84" s="21">
        <f>'[4]Figures-CO2'!Z84+'[3]Figures-CO2'!Z84</f>
        <v>1684800</v>
      </c>
      <c r="AA84" s="21">
        <f>'[4]Figures-CO2'!AA84+'[3]Figures-CO2'!AA84</f>
        <v>1740960</v>
      </c>
      <c r="AB84" s="21">
        <f>'[4]Figures-CO2'!AB84+'[3]Figures-CO2'!AB84</f>
        <v>1740960</v>
      </c>
      <c r="AC84" s="21">
        <f>'[4]Figures-CO2'!AC84+'[3]Figures-CO2'!AC84</f>
        <v>1572480</v>
      </c>
      <c r="AD84" s="21">
        <f>'[4]Figures-CO2'!AD84+'[3]Figures-CO2'!AD84</f>
        <v>1740960</v>
      </c>
      <c r="AE84" s="21">
        <f>'[4]Figures-CO2'!AE84+'[3]Figures-CO2'!AE84</f>
        <v>1684800</v>
      </c>
      <c r="AF84" s="21">
        <f>'[4]Figures-CO2'!AF84+'[3]Figures-CO2'!AF84</f>
        <v>1740960</v>
      </c>
      <c r="AG84" s="21">
        <f>'[4]Figures-CO2'!AG84+'[3]Figures-CO2'!AG84</f>
        <v>1598400</v>
      </c>
      <c r="AH84" s="21">
        <f>'[4]Figures-CO2'!AH84+'[3]Figures-CO2'!AH84</f>
        <v>1651680</v>
      </c>
      <c r="AI84" s="21">
        <f>'[4]Figures-CO2'!AI84+'[3]Figures-CO2'!AI84</f>
        <v>892800</v>
      </c>
      <c r="AJ84" s="21">
        <f>'[4]Figures-CO2'!AJ84+'[3]Figures-CO2'!AJ84</f>
        <v>1598400</v>
      </c>
      <c r="AK84" s="21">
        <f>'[4]Figures-CO2'!AK84+'[3]Figures-CO2'!AK84</f>
        <v>2008800</v>
      </c>
      <c r="AL84" s="21">
        <f>'[4]Figures-CO2'!AL84+'[3]Figures-CO2'!AL84</f>
        <v>2203200</v>
      </c>
      <c r="AM84" s="21">
        <f>'[4]Figures-CO2'!AM84+'[3]Figures-CO2'!AM84</f>
        <v>2276640</v>
      </c>
      <c r="AN84" t="s">
        <v>14</v>
      </c>
      <c r="AO84" s="21">
        <f>'[4]Figures-CO2'!AO84+'[3]Figures-CO2'!AO84</f>
        <v>24122304</v>
      </c>
      <c r="AP84" s="21">
        <f>'[4]Figures-CO2'!AP84+'[3]Figures-CO2'!AP84</f>
        <v>23221152</v>
      </c>
      <c r="AQ84" s="21">
        <f>'[4]Figures-CO2'!AQ84+'[3]Figures-CO2'!AQ84</f>
        <v>20710080</v>
      </c>
      <c r="AR84" s="21">
        <f>'[4]Figures-CO2'!AR84+'[3]Figures-CO2'!AR84</f>
        <v>24554880</v>
      </c>
      <c r="AS84" s="21">
        <f>'[4]Figures-CO2'!AS84+'[3]Figures-CO2'!AS84</f>
        <v>24313536</v>
      </c>
      <c r="AT84" s="21">
        <f>'[4]Figures-CO2'!AT84+'[3]Figures-CO2'!AT84</f>
        <v>25228800</v>
      </c>
      <c r="AU84" s="21">
        <f>'[4]Figures-CO2'!AU84+'[3]Figures-CO2'!AU84</f>
        <v>25228800</v>
      </c>
      <c r="AV84" s="21">
        <f>'[4]Figures-CO2'!AV84+'[3]Figures-CO2'!AV84</f>
        <v>25228800</v>
      </c>
      <c r="AW84" s="21">
        <f>'[4]Figures-CO2'!AW84+'[3]Figures-CO2'!AW84</f>
        <v>25228800</v>
      </c>
      <c r="AX84" s="21">
        <f>'[4]Figures-CO2'!AX84+'[3]Figures-CO2'!AX84</f>
        <v>25228800</v>
      </c>
      <c r="AY84" s="17"/>
    </row>
    <row r="85" spans="2:51" ht="12.75">
      <c r="B85" t="s">
        <v>26</v>
      </c>
      <c r="C85" t="s">
        <v>3</v>
      </c>
      <c r="D85" s="21">
        <f>'[4]Figures-CO2'!D85+'[3]Figures-CO2'!D85</f>
        <v>1442589.8783048799</v>
      </c>
      <c r="E85" s="21">
        <f>'[4]Figures-CO2'!E85+'[3]Figures-CO2'!E85</f>
        <v>1433890.290489148</v>
      </c>
      <c r="F85" s="21">
        <f>'[4]Figures-CO2'!F85+'[3]Figures-CO2'!F85</f>
        <v>1129514.838303294</v>
      </c>
      <c r="G85" s="21">
        <f>'[4]Figures-CO2'!G85+'[3]Figures-CO2'!G85</f>
        <v>0</v>
      </c>
      <c r="H85" s="21">
        <f>'[4]Figures-CO2'!H85+'[3]Figures-CO2'!H85</f>
        <v>0</v>
      </c>
      <c r="I85" s="21">
        <f>'[4]Figures-CO2'!I85+'[3]Figures-CO2'!I85</f>
        <v>0</v>
      </c>
      <c r="J85" s="21">
        <f>'[4]Figures-CO2'!J85+'[3]Figures-CO2'!J85</f>
        <v>0</v>
      </c>
      <c r="K85" s="21">
        <f>'[4]Figures-CO2'!K85+'[3]Figures-CO2'!K85</f>
        <v>0</v>
      </c>
      <c r="L85" s="21">
        <f>'[4]Figures-CO2'!L85+'[3]Figures-CO2'!L85</f>
        <v>0</v>
      </c>
      <c r="M85" s="21">
        <f>'[4]Figures-CO2'!M85+'[3]Figures-CO2'!M85</f>
        <v>150535.90562158555</v>
      </c>
      <c r="N85" s="21">
        <f>'[4]Figures-CO2'!N85+'[3]Figures-CO2'!N85</f>
        <v>759837.4168170742</v>
      </c>
      <c r="O85" s="21">
        <f>'[4]Figures-CO2'!O85+'[3]Figures-CO2'!O85</f>
        <v>1216730.9591901235</v>
      </c>
      <c r="P85" s="21">
        <f>'[4]Figures-CO2'!P85+'[3]Figures-CO2'!P85</f>
        <v>1490712.9147032946</v>
      </c>
      <c r="Q85" s="21">
        <f>'[4]Figures-CO2'!Q85+'[3]Figures-CO2'!Q85</f>
        <v>1320905.770249392</v>
      </c>
      <c r="R85" s="21">
        <f>'[4]Figures-CO2'!R85+'[3]Figures-CO2'!R85</f>
        <v>983493.9086367086</v>
      </c>
      <c r="S85" s="21">
        <f>'[4]Figures-CO2'!S85+'[3]Figures-CO2'!S85</f>
        <v>0</v>
      </c>
      <c r="T85" s="21">
        <f>'[4]Figures-CO2'!T85+'[3]Figures-CO2'!T85</f>
        <v>0</v>
      </c>
      <c r="U85" s="21">
        <f>'[4]Figures-CO2'!U85+'[3]Figures-CO2'!U85</f>
        <v>0</v>
      </c>
      <c r="V85" s="21">
        <f>'[4]Figures-CO2'!V85+'[3]Figures-CO2'!V85</f>
        <v>0</v>
      </c>
      <c r="W85" s="21">
        <f>'[4]Figures-CO2'!W85+'[3]Figures-CO2'!W85</f>
        <v>0</v>
      </c>
      <c r="X85" s="21">
        <f>'[4]Figures-CO2'!X85+'[3]Figures-CO2'!X85</f>
        <v>0</v>
      </c>
      <c r="Y85" s="21">
        <f>'[4]Figures-CO2'!Y85+'[3]Figures-CO2'!Y85</f>
        <v>150535.90562158555</v>
      </c>
      <c r="Z85" s="21">
        <f>'[4]Figures-CO2'!Z85+'[3]Figures-CO2'!Z85</f>
        <v>627691.7791097569</v>
      </c>
      <c r="AA85" s="21">
        <f>'[4]Figures-CO2'!AA85+'[3]Figures-CO2'!AA85</f>
        <v>627691.7791097569</v>
      </c>
      <c r="AB85" s="21">
        <f>'[4]Figures-CO2'!AB85+'[3]Figures-CO2'!AB85</f>
        <v>918081.8179715866</v>
      </c>
      <c r="AC85" s="21">
        <f>'[4]Figures-CO2'!AC85+'[3]Figures-CO2'!AC85</f>
        <v>726250.4005664643</v>
      </c>
      <c r="AD85" s="21">
        <f>'[4]Figures-CO2'!AD85+'[3]Figures-CO2'!AD85</f>
        <v>489709.70907036646</v>
      </c>
      <c r="AE85" s="21">
        <f>'[4]Figures-CO2'!AE85+'[3]Figures-CO2'!AE85</f>
        <v>0</v>
      </c>
      <c r="AF85" s="21">
        <f>'[4]Figures-CO2'!AF85+'[3]Figures-CO2'!AF85</f>
        <v>0</v>
      </c>
      <c r="AG85" s="21">
        <f>'[4]Figures-CO2'!AG85+'[3]Figures-CO2'!AG85</f>
        <v>0</v>
      </c>
      <c r="AH85" s="21">
        <f>'[4]Figures-CO2'!AH85+'[3]Figures-CO2'!AH85</f>
        <v>0</v>
      </c>
      <c r="AI85" s="21">
        <f>'[4]Figures-CO2'!AI85+'[3]Figures-CO2'!AI85</f>
        <v>0</v>
      </c>
      <c r="AJ85" s="21">
        <f>'[4]Figures-CO2'!AJ85+'[3]Figures-CO2'!AJ85</f>
        <v>0</v>
      </c>
      <c r="AK85" s="21">
        <f>'[4]Figures-CO2'!AK85+'[3]Figures-CO2'!AK85</f>
        <v>150535.90562158555</v>
      </c>
      <c r="AL85" s="21">
        <f>'[4]Figures-CO2'!AL85+'[3]Figures-CO2'!AL85</f>
        <v>759837.4168170742</v>
      </c>
      <c r="AM85" s="21">
        <f>'[4]Figures-CO2'!AM85+'[3]Figures-CO2'!AM85</f>
        <v>1216730.9591901235</v>
      </c>
      <c r="AN85" t="s">
        <v>26</v>
      </c>
      <c r="AO85" s="21">
        <f>'[4]Figures-CO2'!AO85+'[3]Figures-CO2'!AO85</f>
        <v>6133099.288726105</v>
      </c>
      <c r="AP85" s="21">
        <f>'[4]Figures-CO2'!AP85+'[3]Figures-CO2'!AP85</f>
        <v>5201032.057430495</v>
      </c>
      <c r="AQ85" s="21">
        <f>'[4]Figures-CO2'!AQ85+'[3]Figures-CO2'!AQ85</f>
        <v>4261146.2092372</v>
      </c>
      <c r="AR85" s="21">
        <f>'[4]Figures-CO2'!AR85+'[3]Figures-CO2'!AR85</f>
        <v>5630505.379979275</v>
      </c>
      <c r="AS85" s="21">
        <f>'[4]Figures-CO2'!AS85+'[3]Figures-CO2'!AS85</f>
        <v>5270188.274497324</v>
      </c>
      <c r="AT85" s="21">
        <f>'[4]Figures-CO2'!AT85+'[3]Figures-CO2'!AT85</f>
        <v>5270188.274497324</v>
      </c>
      <c r="AU85" s="21">
        <f>'[4]Figures-CO2'!AU85+'[3]Figures-CO2'!AU85</f>
        <v>5270188.274497324</v>
      </c>
      <c r="AV85" s="21">
        <f>'[4]Figures-CO2'!AV85+'[3]Figures-CO2'!AV85</f>
        <v>5270188.274497324</v>
      </c>
      <c r="AW85" s="21">
        <f>'[4]Figures-CO2'!AW85+'[3]Figures-CO2'!AW85</f>
        <v>5270188.274497324</v>
      </c>
      <c r="AX85" s="21">
        <f>'[4]Figures-CO2'!AX85+'[3]Figures-CO2'!AX85</f>
        <v>5270188.274497324</v>
      </c>
      <c r="AY85" s="17"/>
    </row>
    <row r="86" spans="2:51" ht="12.75">
      <c r="B86" t="s">
        <v>50</v>
      </c>
      <c r="C86" t="s">
        <v>3</v>
      </c>
      <c r="D86" s="21">
        <f>'[4]Figures-CO2'!D86+'[3]Figures-CO2'!D86</f>
        <v>0</v>
      </c>
      <c r="E86" s="21">
        <f>'[4]Figures-CO2'!E86+'[3]Figures-CO2'!E86</f>
        <v>0</v>
      </c>
      <c r="F86" s="21">
        <f>'[4]Figures-CO2'!F86+'[3]Figures-CO2'!F86</f>
        <v>0</v>
      </c>
      <c r="G86" s="21">
        <f>'[4]Figures-CO2'!G86+'[3]Figures-CO2'!G86</f>
        <v>0</v>
      </c>
      <c r="H86" s="21">
        <f>'[4]Figures-CO2'!H86+'[3]Figures-CO2'!H86</f>
        <v>0</v>
      </c>
      <c r="I86" s="21">
        <f>'[4]Figures-CO2'!I86+'[3]Figures-CO2'!I86</f>
        <v>0</v>
      </c>
      <c r="J86" s="21">
        <f>'[4]Figures-CO2'!J86+'[3]Figures-CO2'!J86</f>
        <v>586231.0852790864</v>
      </c>
      <c r="K86" s="21">
        <f>'[4]Figures-CO2'!K86+'[3]Figures-CO2'!K86</f>
        <v>586231.0852790864</v>
      </c>
      <c r="L86" s="21">
        <f>'[4]Figures-CO2'!L86+'[3]Figures-CO2'!L86</f>
        <v>586231.0852790864</v>
      </c>
      <c r="M86" s="21">
        <f>'[4]Figures-CO2'!M86+'[3]Figures-CO2'!M86</f>
        <v>586231.0852790864</v>
      </c>
      <c r="N86" s="21">
        <f>'[4]Figures-CO2'!N86+'[3]Figures-CO2'!N86</f>
        <v>586231.0852790864</v>
      </c>
      <c r="O86" s="21">
        <f>'[4]Figures-CO2'!O86+'[3]Figures-CO2'!O86</f>
        <v>586231.0852790864</v>
      </c>
      <c r="P86" s="21">
        <f>'[4]Figures-CO2'!P86+'[3]Figures-CO2'!P86</f>
        <v>586231.0852790864</v>
      </c>
      <c r="Q86" s="21">
        <f>'[4]Figures-CO2'!Q86+'[3]Figures-CO2'!Q86</f>
        <v>586231.0852790864</v>
      </c>
      <c r="R86" s="21">
        <f>'[4]Figures-CO2'!R86+'[3]Figures-CO2'!R86</f>
        <v>586231.0852790864</v>
      </c>
      <c r="S86" s="21">
        <f>'[4]Figures-CO2'!S86+'[3]Figures-CO2'!S86</f>
        <v>586231.0852790864</v>
      </c>
      <c r="T86" s="21">
        <f>'[4]Figures-CO2'!T86+'[3]Figures-CO2'!T86</f>
        <v>586231.0852790864</v>
      </c>
      <c r="U86" s="21">
        <f>'[4]Figures-CO2'!U86+'[3]Figures-CO2'!U86</f>
        <v>586231.0852790864</v>
      </c>
      <c r="V86" s="21">
        <f>'[4]Figures-CO2'!V86+'[3]Figures-CO2'!V86</f>
        <v>586231.0852790864</v>
      </c>
      <c r="W86" s="21">
        <f>'[4]Figures-CO2'!W86+'[3]Figures-CO2'!W86</f>
        <v>586231.0852790864</v>
      </c>
      <c r="X86" s="21">
        <f>'[4]Figures-CO2'!X86+'[3]Figures-CO2'!X86</f>
        <v>586231.0852790864</v>
      </c>
      <c r="Y86" s="21">
        <f>'[4]Figures-CO2'!Y86+'[3]Figures-CO2'!Y86</f>
        <v>586231.0852790864</v>
      </c>
      <c r="Z86" s="21">
        <f>'[4]Figures-CO2'!Z86+'[3]Figures-CO2'!Z86</f>
        <v>586231.0852790864</v>
      </c>
      <c r="AA86" s="21">
        <f>'[4]Figures-CO2'!AA86+'[3]Figures-CO2'!AA86</f>
        <v>586231.0852790864</v>
      </c>
      <c r="AB86" s="21">
        <f>'[4]Figures-CO2'!AB86+'[3]Figures-CO2'!AB86</f>
        <v>586231.0852790864</v>
      </c>
      <c r="AC86" s="21">
        <f>'[4]Figures-CO2'!AC86+'[3]Figures-CO2'!AC86</f>
        <v>586231.0852790864</v>
      </c>
      <c r="AD86" s="21">
        <f>'[4]Figures-CO2'!AD86+'[3]Figures-CO2'!AD86</f>
        <v>586231.0852790864</v>
      </c>
      <c r="AE86" s="21">
        <f>'[4]Figures-CO2'!AE86+'[3]Figures-CO2'!AE86</f>
        <v>586231.0852790864</v>
      </c>
      <c r="AF86" s="21">
        <f>'[4]Figures-CO2'!AF86+'[3]Figures-CO2'!AF86</f>
        <v>586231.0852790864</v>
      </c>
      <c r="AG86" s="21">
        <f>'[4]Figures-CO2'!AG86+'[3]Figures-CO2'!AG86</f>
        <v>586231.0852790864</v>
      </c>
      <c r="AH86" s="21">
        <f>'[4]Figures-CO2'!AH86+'[3]Figures-CO2'!AH86</f>
        <v>586231.0852790864</v>
      </c>
      <c r="AI86" s="21">
        <f>'[4]Figures-CO2'!AI86+'[3]Figures-CO2'!AI86</f>
        <v>586231.0852790864</v>
      </c>
      <c r="AJ86" s="21">
        <f>'[4]Figures-CO2'!AJ86+'[3]Figures-CO2'!AJ86</f>
        <v>586231.0852790864</v>
      </c>
      <c r="AK86" s="21">
        <f>'[4]Figures-CO2'!AK86+'[3]Figures-CO2'!AK86</f>
        <v>586231.0852790864</v>
      </c>
      <c r="AL86" s="21">
        <f>'[4]Figures-CO2'!AL86+'[3]Figures-CO2'!AL86</f>
        <v>586231.0852790864</v>
      </c>
      <c r="AM86" s="21">
        <f>'[4]Figures-CO2'!AM86+'[3]Figures-CO2'!AM86</f>
        <v>586231.0852790864</v>
      </c>
      <c r="AN86" t="s">
        <v>50</v>
      </c>
      <c r="AO86" s="21">
        <f>'[4]Figures-CO2'!AO86+'[3]Figures-CO2'!AO86</f>
        <v>3517386.5116745187</v>
      </c>
      <c r="AP86" s="21">
        <f>'[4]Figures-CO2'!AP86+'[3]Figures-CO2'!AP86</f>
        <v>7034773.023349038</v>
      </c>
      <c r="AQ86" s="21">
        <f>'[4]Figures-CO2'!AQ86+'[3]Figures-CO2'!AQ86</f>
        <v>7034773.023349038</v>
      </c>
      <c r="AR86" s="21">
        <f>'[4]Figures-CO2'!AR86+'[3]Figures-CO2'!AR86</f>
        <v>7034773.023349038</v>
      </c>
      <c r="AS86" s="21">
        <f>'[4]Figures-CO2'!AS86+'[3]Figures-CO2'!AS86</f>
        <v>7034773.023349038</v>
      </c>
      <c r="AT86" s="21">
        <f>'[4]Figures-CO2'!AT86+'[3]Figures-CO2'!AT86</f>
        <v>7034773.023349038</v>
      </c>
      <c r="AU86" s="21">
        <f>'[4]Figures-CO2'!AU86+'[3]Figures-CO2'!AU86</f>
        <v>7034773.023349038</v>
      </c>
      <c r="AV86" s="21">
        <f>'[4]Figures-CO2'!AV86+'[3]Figures-CO2'!AV86</f>
        <v>7034773.023349038</v>
      </c>
      <c r="AW86" s="21">
        <f>'[4]Figures-CO2'!AW86+'[3]Figures-CO2'!AW86</f>
        <v>7034773.023349038</v>
      </c>
      <c r="AX86" s="21">
        <f>'[4]Figures-CO2'!AX86+'[3]Figures-CO2'!AX86</f>
        <v>7034773.023349038</v>
      </c>
      <c r="AY86" s="17"/>
    </row>
    <row r="87" spans="2:51" ht="12.75">
      <c r="B87" t="s">
        <v>24</v>
      </c>
      <c r="C87" t="s">
        <v>3</v>
      </c>
      <c r="D87" s="21">
        <f>'[4]Figures-CO2'!D87+'[3]Figures-CO2'!D87</f>
        <v>50105.220964024455</v>
      </c>
      <c r="E87" s="21">
        <f>'[4]Figures-CO2'!E87+'[3]Figures-CO2'!E87</f>
        <v>350736.5467481712</v>
      </c>
      <c r="F87" s="21">
        <f>'[4]Figures-CO2'!F87+'[3]Figures-CO2'!F87</f>
        <v>475999.59915823233</v>
      </c>
      <c r="G87" s="21">
        <f>'[4]Figures-CO2'!G87+'[3]Figures-CO2'!G87</f>
        <v>1052209.6402445138</v>
      </c>
      <c r="H87" s="21">
        <f>'[4]Figures-CO2'!H87+'[3]Figures-CO2'!H87</f>
        <v>1052209.6402445138</v>
      </c>
      <c r="I87" s="21">
        <f>'[4]Figures-CO2'!I87+'[3]Figures-CO2'!I87</f>
        <v>1052209.6402445138</v>
      </c>
      <c r="J87" s="21">
        <f>'[4]Figures-CO2'!J87+'[3]Figures-CO2'!J87</f>
        <v>1052209.6402445138</v>
      </c>
      <c r="K87" s="21">
        <f>'[4]Figures-CO2'!K87+'[3]Figures-CO2'!K87</f>
        <v>1052209.6402445138</v>
      </c>
      <c r="L87" s="21">
        <f>'[4]Figures-CO2'!L87+'[3]Figures-CO2'!L87</f>
        <v>901893.9773524402</v>
      </c>
      <c r="M87" s="21">
        <f>'[4]Figures-CO2'!M87+'[3]Figures-CO2'!M87</f>
        <v>821725.6238100011</v>
      </c>
      <c r="N87" s="21">
        <f>'[4]Figures-CO2'!N87+'[3]Figures-CO2'!N87</f>
        <v>751578.3144603668</v>
      </c>
      <c r="O87" s="21">
        <f>'[4]Figures-CO2'!O87+'[3]Figures-CO2'!O87</f>
        <v>350736.5467481712</v>
      </c>
      <c r="P87" s="21">
        <f>'[4]Figures-CO2'!P87+'[3]Figures-CO2'!P87</f>
        <v>100210.44192804891</v>
      </c>
      <c r="Q87" s="21">
        <f>'[4]Figures-CO2'!Q87+'[3]Figures-CO2'!Q87</f>
        <v>50105.220964024455</v>
      </c>
      <c r="R87" s="21">
        <f>'[4]Figures-CO2'!R87+'[3]Figures-CO2'!R87</f>
        <v>551157.430604269</v>
      </c>
      <c r="S87" s="21">
        <f>'[4]Figures-CO2'!S87+'[3]Figures-CO2'!S87</f>
        <v>1302735.7450646358</v>
      </c>
      <c r="T87" s="21">
        <f>'[4]Figures-CO2'!T87+'[3]Figures-CO2'!T87</f>
        <v>1352840.9660286603</v>
      </c>
      <c r="U87" s="21">
        <f>'[4]Figures-CO2'!U87+'[3]Figures-CO2'!U87</f>
        <v>1202525.303136587</v>
      </c>
      <c r="V87" s="21">
        <f>'[4]Figures-CO2'!V87+'[3]Figures-CO2'!V87</f>
        <v>1252630.5241006115</v>
      </c>
      <c r="W87" s="21">
        <f>'[4]Figures-CO2'!W87+'[3]Figures-CO2'!W87</f>
        <v>701473.0934963424</v>
      </c>
      <c r="X87" s="21">
        <f>'[4]Figures-CO2'!X87+'[3]Figures-CO2'!X87</f>
        <v>1272672.6124862214</v>
      </c>
      <c r="Y87" s="21">
        <f>'[4]Figures-CO2'!Y87+'[3]Figures-CO2'!Y87</f>
        <v>801683.5354243913</v>
      </c>
      <c r="Z87" s="21">
        <f>'[4]Figures-CO2'!Z87+'[3]Figures-CO2'!Z87</f>
        <v>400841.76771219564</v>
      </c>
      <c r="AA87" s="21">
        <f>'[4]Figures-CO2'!AA87+'[3]Figures-CO2'!AA87</f>
        <v>450946.9886762201</v>
      </c>
      <c r="AB87" s="21">
        <f>'[4]Figures-CO2'!AB87+'[3]Figures-CO2'!AB87</f>
        <v>400841.76771219564</v>
      </c>
      <c r="AC87" s="21">
        <f>'[4]Figures-CO2'!AC87+'[3]Figures-CO2'!AC87</f>
        <v>450946.9886762201</v>
      </c>
      <c r="AD87" s="21">
        <f>'[4]Figures-CO2'!AD87+'[3]Figures-CO2'!AD87</f>
        <v>701473.0934963424</v>
      </c>
      <c r="AE87" s="21">
        <f>'[4]Figures-CO2'!AE87+'[3]Figures-CO2'!AE87</f>
        <v>901893.9773524402</v>
      </c>
      <c r="AF87" s="21">
        <f>'[4]Figures-CO2'!AF87+'[3]Figures-CO2'!AF87</f>
        <v>926946.5878344525</v>
      </c>
      <c r="AG87" s="21">
        <f>'[4]Figures-CO2'!AG87+'[3]Figures-CO2'!AG87</f>
        <v>901893.9773524402</v>
      </c>
      <c r="AH87" s="21">
        <f>'[4]Figures-CO2'!AH87+'[3]Figures-CO2'!AH87</f>
        <v>926946.5878344525</v>
      </c>
      <c r="AI87" s="21">
        <f>'[4]Figures-CO2'!AI87+'[3]Figures-CO2'!AI87</f>
        <v>450946.9886762201</v>
      </c>
      <c r="AJ87" s="21">
        <f>'[4]Figures-CO2'!AJ87+'[3]Figures-CO2'!AJ87</f>
        <v>926946.5878344525</v>
      </c>
      <c r="AK87" s="21">
        <f>'[4]Figures-CO2'!AK87+'[3]Figures-CO2'!AK87</f>
        <v>1102314.861208538</v>
      </c>
      <c r="AL87" s="21">
        <f>'[4]Figures-CO2'!AL87+'[3]Figures-CO2'!AL87</f>
        <v>751578.3144603668</v>
      </c>
      <c r="AM87" s="21">
        <f>'[4]Figures-CO2'!AM87+'[3]Figures-CO2'!AM87</f>
        <v>420883.85609780543</v>
      </c>
      <c r="AN87" t="s">
        <v>24</v>
      </c>
      <c r="AO87" s="21">
        <f>'[4]Figures-CO2'!AO87+'[3]Figures-CO2'!AO87</f>
        <v>8963824.030463975</v>
      </c>
      <c r="AP87" s="21">
        <f>'[4]Figures-CO2'!AP87+'[3]Figures-CO2'!AP87</f>
        <v>9439823.629622206</v>
      </c>
      <c r="AQ87" s="21">
        <f>'[4]Figures-CO2'!AQ87+'[3]Figures-CO2'!AQ87</f>
        <v>8863613.588535925</v>
      </c>
      <c r="AR87" s="21">
        <f>'[4]Figures-CO2'!AR87+'[3]Figures-CO2'!AR87</f>
        <v>10026054.714901293</v>
      </c>
      <c r="AS87" s="21">
        <f>'[4]Figures-CO2'!AS87+'[3]Figures-CO2'!AS87</f>
        <v>10421885.960517086</v>
      </c>
      <c r="AT87" s="21">
        <f>'[4]Figures-CO2'!AT87+'[3]Figures-CO2'!AT87</f>
        <v>10421885.960517086</v>
      </c>
      <c r="AU87" s="21">
        <f>'[4]Figures-CO2'!AU87+'[3]Figures-CO2'!AU87</f>
        <v>10421885.960517086</v>
      </c>
      <c r="AV87" s="21">
        <f>'[4]Figures-CO2'!AV87+'[3]Figures-CO2'!AV87</f>
        <v>10421885.960517086</v>
      </c>
      <c r="AW87" s="21">
        <f>'[4]Figures-CO2'!AW87+'[3]Figures-CO2'!AW87</f>
        <v>10421885.960517086</v>
      </c>
      <c r="AX87" s="21">
        <f>'[4]Figures-CO2'!AX87+'[3]Figures-CO2'!AX87</f>
        <v>10421885.960517086</v>
      </c>
      <c r="AY87" s="17"/>
    </row>
    <row r="88" spans="2:51" ht="12.75">
      <c r="B88" t="s">
        <v>25</v>
      </c>
      <c r="C88" t="s">
        <v>3</v>
      </c>
      <c r="D88" s="21">
        <f>'[4]Figures-CO2'!D88+'[3]Figures-CO2'!D88</f>
        <v>92024.90073109567</v>
      </c>
      <c r="E88" s="21">
        <f>'[4]Figures-CO2'!E88+'[3]Figures-CO2'!E88</f>
        <v>106381.16276268067</v>
      </c>
      <c r="F88" s="21">
        <f>'[4]Figures-CO2'!F88+'[3]Figures-CO2'!F88</f>
        <v>488101.5625384735</v>
      </c>
      <c r="G88" s="21">
        <f>'[4]Figures-CO2'!G88+'[3]Figures-CO2'!G88</f>
        <v>973870.3597554864</v>
      </c>
      <c r="H88" s="21">
        <f>'[4]Figures-CO2'!H88+'[3]Figures-CO2'!H88</f>
        <v>1041406.3597554864</v>
      </c>
      <c r="I88" s="21">
        <f>'[4]Figures-CO2'!I88+'[3]Figures-CO2'!I88</f>
        <v>973870.3597554864</v>
      </c>
      <c r="J88" s="21">
        <f>'[4]Figures-CO2'!J88+'[3]Figures-CO2'!J88</f>
        <v>455175.2744764</v>
      </c>
      <c r="K88" s="21">
        <f>'[4]Figures-CO2'!K88+'[3]Figures-CO2'!K88</f>
        <v>544455.2744764</v>
      </c>
      <c r="L88" s="21">
        <f>'[4]Figures-CO2'!L88+'[3]Figures-CO2'!L88</f>
        <v>321954.9373684734</v>
      </c>
      <c r="M88" s="21">
        <f>'[4]Figures-CO2'!M88+'[3]Figures-CO2'!M88</f>
        <v>378883.385289327</v>
      </c>
      <c r="N88" s="21">
        <f>'[4]Figures-CO2'!N88+'[3]Figures-CO2'!N88</f>
        <v>58033.18344347275</v>
      </c>
      <c r="O88" s="21">
        <f>'[4]Figures-CO2'!O88+'[3]Figures-CO2'!O88</f>
        <v>73837.40878261896</v>
      </c>
      <c r="P88" s="21">
        <f>'[4]Figures-CO2'!P88+'[3]Figures-CO2'!P88</f>
        <v>50381.558089570084</v>
      </c>
      <c r="Q88" s="21">
        <f>'[4]Figures-CO2'!Q88+'[3]Figures-CO2'!Q88</f>
        <v>54725.92350749727</v>
      </c>
      <c r="R88" s="21">
        <f>'[4]Figures-CO2'!R88+'[3]Figures-CO2'!R88</f>
        <v>106653.57547993597</v>
      </c>
      <c r="S88" s="21">
        <f>'[4]Figures-CO2'!S88+'[3]Figures-CO2'!S88</f>
        <v>266713.16965627775</v>
      </c>
      <c r="T88" s="21">
        <f>'[4]Figures-CO2'!T88+'[3]Figures-CO2'!T88</f>
        <v>288463.9486922533</v>
      </c>
      <c r="U88" s="21">
        <f>'[4]Figures-CO2'!U88+'[3]Figures-CO2'!U88</f>
        <v>64523.61158432672</v>
      </c>
      <c r="V88" s="21">
        <f>'[4]Figures-CO2'!V88+'[3]Figures-CO2'!V88</f>
        <v>76194.39062030229</v>
      </c>
      <c r="W88" s="21">
        <f>'[4]Figures-CO2'!W88+'[3]Figures-CO2'!W88</f>
        <v>73815.82122457126</v>
      </c>
      <c r="X88" s="21">
        <f>'[4]Figures-CO2'!X88+'[3]Figures-CO2'!X88</f>
        <v>193096.30223469238</v>
      </c>
      <c r="Y88" s="21">
        <f>'[4]Figures-CO2'!Y88+'[3]Figures-CO2'!Y88</f>
        <v>224829.47367493674</v>
      </c>
      <c r="Z88" s="21">
        <f>'[4]Figures-CO2'!Z88+'[3]Figures-CO2'!Z88</f>
        <v>70035.36789896115</v>
      </c>
      <c r="AA88" s="21">
        <f>'[4]Figures-CO2'!AA88+'[3]Figures-CO2'!AA88</f>
        <v>76090.14693493667</v>
      </c>
      <c r="AB88" s="21">
        <f>'[4]Figures-CO2'!AB88+'[3]Figures-CO2'!AB88</f>
        <v>-164194.67096286864</v>
      </c>
      <c r="AC88" s="21">
        <f>'[4]Figures-CO2'!AC88+'[3]Figures-CO2'!AC88</f>
        <v>-190948.47452177084</v>
      </c>
      <c r="AD88" s="21">
        <f>'[4]Figures-CO2'!AD88+'[3]Figures-CO2'!AD88</f>
        <v>-36453.88784579528</v>
      </c>
      <c r="AE88" s="21">
        <f>'[4]Figures-CO2'!AE88+'[3]Figures-CO2'!AE88</f>
        <v>196674.9373684734</v>
      </c>
      <c r="AF88" s="21">
        <f>'[4]Figures-CO2'!AF88+'[3]Figures-CO2'!AF88</f>
        <v>227782.32688646115</v>
      </c>
      <c r="AG88" s="21">
        <f>'[4]Figures-CO2'!AG88+'[3]Figures-CO2'!AG88</f>
        <v>110274.93736847339</v>
      </c>
      <c r="AH88" s="21">
        <f>'[4]Figures-CO2'!AH88+'[3]Figures-CO2'!AH88</f>
        <v>138502.32688646115</v>
      </c>
      <c r="AI88" s="21">
        <f>'[4]Figures-CO2'!AI88+'[3]Figures-CO2'!AI88</f>
        <v>-144378.0739553065</v>
      </c>
      <c r="AJ88" s="21">
        <f>'[4]Figures-CO2'!AJ88+'[3]Figures-CO2'!AJ88</f>
        <v>85222.32688646115</v>
      </c>
      <c r="AK88" s="21">
        <f>'[4]Figures-CO2'!AK88+'[3]Figures-CO2'!AK88</f>
        <v>169718.14789079007</v>
      </c>
      <c r="AL88" s="21">
        <f>'[4]Figures-CO2'!AL88+'[3]Figures-CO2'!AL88</f>
        <v>105553.18344347272</v>
      </c>
      <c r="AM88" s="21">
        <f>'[4]Figures-CO2'!AM88+'[3]Figures-CO2'!AM88</f>
        <v>52794.099432984745</v>
      </c>
      <c r="AN88" t="s">
        <v>25</v>
      </c>
      <c r="AO88" s="21">
        <f>'[4]Figures-CO2'!AO88+'[3]Figures-CO2'!AO88</f>
        <v>5507994.169135401</v>
      </c>
      <c r="AP88" s="21">
        <f>'[4]Figures-CO2'!AP88+'[3]Figures-CO2'!AP88</f>
        <v>1545523.28959826</v>
      </c>
      <c r="AQ88" s="21">
        <f>'[4]Figures-CO2'!AQ88+'[3]Figures-CO2'!AQ88</f>
        <v>550547.1788778361</v>
      </c>
      <c r="AR88" s="21">
        <f>'[4]Figures-CO2'!AR88+'[3]Figures-CO2'!AR88</f>
        <v>1863546.8817703938</v>
      </c>
      <c r="AS88" s="21">
        <f>'[4]Figures-CO2'!AS88+'[3]Figures-CO2'!AS88</f>
        <v>1586688.7416365528</v>
      </c>
      <c r="AT88" s="21">
        <f>'[4]Figures-CO2'!AT88+'[3]Figures-CO2'!AT88</f>
        <v>2501952.741636553</v>
      </c>
      <c r="AU88" s="21">
        <f>'[4]Figures-CO2'!AU88+'[3]Figures-CO2'!AU88</f>
        <v>2501952.741636553</v>
      </c>
      <c r="AV88" s="21">
        <f>'[4]Figures-CO2'!AV88+'[3]Figures-CO2'!AV88</f>
        <v>2501952.741636553</v>
      </c>
      <c r="AW88" s="21">
        <f>'[4]Figures-CO2'!AW88+'[3]Figures-CO2'!AW88</f>
        <v>2501952.741636553</v>
      </c>
      <c r="AX88" s="21">
        <f>'[4]Figures-CO2'!AX88+'[3]Figures-CO2'!AX88</f>
        <v>2501952.741636553</v>
      </c>
      <c r="AY88" s="17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="90" zoomScaleNormal="90" workbookViewId="0" topLeftCell="A1">
      <pane xSplit="3" topLeftCell="D1" activePane="topRight" state="frozen"/>
      <selection pane="topLeft" activeCell="A1" sqref="A1"/>
      <selection pane="topRight" activeCell="B26" sqref="B26"/>
    </sheetView>
  </sheetViews>
  <sheetFormatPr defaultColWidth="11.421875" defaultRowHeight="12.75"/>
  <cols>
    <col min="1" max="1" width="5.7109375" style="0" customWidth="1"/>
    <col min="2" max="2" width="22.28125" style="0" customWidth="1"/>
    <col min="3" max="3" width="7.00390625" style="0" customWidth="1"/>
    <col min="4" max="4" width="12.00390625" style="0" bestFit="1" customWidth="1"/>
    <col min="5" max="5" width="2.00390625" style="0" customWidth="1"/>
    <col min="6" max="6" width="12.00390625" style="0" bestFit="1" customWidth="1"/>
    <col min="7" max="7" width="12.57421875" style="0" bestFit="1" customWidth="1"/>
    <col min="8" max="9" width="12.00390625" style="0" bestFit="1" customWidth="1"/>
    <col min="10" max="16" width="13.57421875" style="0" bestFit="1" customWidth="1"/>
  </cols>
  <sheetData>
    <row r="1" ht="16.5" thickBot="1">
      <c r="B1" s="100">
        <f>'A-4'!A1</f>
        <v>0</v>
      </c>
    </row>
    <row r="2" spans="1:16" ht="12.75">
      <c r="A2" s="60" t="s">
        <v>0</v>
      </c>
      <c r="B2" s="61" t="s">
        <v>1</v>
      </c>
      <c r="C2" s="62"/>
      <c r="D2" s="108">
        <v>2007</v>
      </c>
      <c r="E2" s="108"/>
      <c r="F2" s="108">
        <v>2008</v>
      </c>
      <c r="G2" s="108">
        <v>2009</v>
      </c>
      <c r="H2" s="108">
        <v>2010</v>
      </c>
      <c r="I2" s="63">
        <v>2011</v>
      </c>
      <c r="J2" s="63">
        <v>2012</v>
      </c>
      <c r="K2" s="63">
        <v>2013</v>
      </c>
      <c r="L2" s="63">
        <v>2014</v>
      </c>
      <c r="M2" s="63">
        <v>2015</v>
      </c>
      <c r="N2" s="63">
        <v>2016</v>
      </c>
      <c r="O2" s="64">
        <v>2017</v>
      </c>
      <c r="P2" s="65" t="s">
        <v>71</v>
      </c>
    </row>
    <row r="3" spans="1:16" ht="12.75">
      <c r="A3" s="6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67"/>
      <c r="P3" s="68"/>
    </row>
    <row r="4" spans="1:16" ht="12.75">
      <c r="A4" s="69" t="s">
        <v>55</v>
      </c>
      <c r="B4" s="70" t="s">
        <v>14</v>
      </c>
      <c r="C4" s="70" t="s">
        <v>15</v>
      </c>
      <c r="D4" s="71">
        <f>'[3]Consumption-Table'!AN4+'[4]Consumption-Table'!AN4</f>
        <v>20878560</v>
      </c>
      <c r="E4" s="71"/>
      <c r="F4" s="71">
        <f>'[3]Consumption-Table'!AO4+'[4]Consumption-Table'!AO4</f>
        <v>24122304</v>
      </c>
      <c r="G4" s="71">
        <f>'[3]Consumption-Table'!AP4+'[4]Consumption-Table'!AP4</f>
        <v>23221152</v>
      </c>
      <c r="H4" s="71">
        <f>'[3]Consumption-Table'!AQ4+'[4]Consumption-Table'!AQ4</f>
        <v>20710080</v>
      </c>
      <c r="I4" s="71">
        <f>'[3]Consumption-Table'!AR4+'[4]Consumption-Table'!AR4</f>
        <v>24554880</v>
      </c>
      <c r="J4" s="71">
        <f>'[3]Consumption-Table'!AS4+'[4]Consumption-Table'!AS4</f>
        <v>24313536</v>
      </c>
      <c r="K4" s="71">
        <f>'[3]Consumption-Table'!AT4+'[4]Consumption-Table'!AT4</f>
        <v>25228800</v>
      </c>
      <c r="L4" s="71">
        <f>'[3]Consumption-Table'!AU4+'[4]Consumption-Table'!AU4</f>
        <v>25228800</v>
      </c>
      <c r="M4" s="71">
        <f>'[3]Consumption-Table'!AV4+'[4]Consumption-Table'!AV4</f>
        <v>25228800</v>
      </c>
      <c r="N4" s="71">
        <f>'[3]Consumption-Table'!AW4+'[4]Consumption-Table'!AW4</f>
        <v>25228800</v>
      </c>
      <c r="O4" s="71">
        <f>'[3]Consumption-Table'!AX4+'[4]Consumption-Table'!AX4</f>
        <v>25228800</v>
      </c>
      <c r="P4" s="72">
        <f>SUM(F4:O4)</f>
        <v>243065952</v>
      </c>
    </row>
    <row r="5" spans="1:16" ht="12.75">
      <c r="A5" s="73"/>
      <c r="B5" s="74" t="s">
        <v>56</v>
      </c>
      <c r="C5" s="16" t="s">
        <v>15</v>
      </c>
      <c r="D5" s="75">
        <f>'[3]Consumption-Table'!AN5+'[4]Consumption-Table'!AN5</f>
        <v>16672033.987681823</v>
      </c>
      <c r="E5" s="75"/>
      <c r="F5" s="75">
        <f>'[3]Consumption-Table'!AO5+'[4]Consumption-Table'!AO5</f>
        <v>5507994.169135401</v>
      </c>
      <c r="G5" s="75">
        <f>'[3]Consumption-Table'!AP5+'[4]Consumption-Table'!AP5</f>
        <v>1545523.289598262</v>
      </c>
      <c r="H5" s="75">
        <f>'[3]Consumption-Table'!AQ5+'[4]Consumption-Table'!AQ5</f>
        <v>550547.1788778363</v>
      </c>
      <c r="I5" s="75">
        <f>'[3]Consumption-Table'!AR5+'[4]Consumption-Table'!AR5</f>
        <v>1863546.881770394</v>
      </c>
      <c r="J5" s="75">
        <f>'[3]Consumption-Table'!AS5+'[4]Consumption-Table'!AS5</f>
        <v>1586688.7416365524</v>
      </c>
      <c r="K5" s="75">
        <f>'[3]Consumption-Table'!AT5+'[4]Consumption-Table'!AT5</f>
        <v>2501952.74163655</v>
      </c>
      <c r="L5" s="75">
        <f>'[3]Consumption-Table'!AU5+'[4]Consumption-Table'!AU5</f>
        <v>2501952.74163655</v>
      </c>
      <c r="M5" s="75">
        <f>'[3]Consumption-Table'!AV5+'[4]Consumption-Table'!AV5</f>
        <v>2501952.74163655</v>
      </c>
      <c r="N5" s="75">
        <f>'[3]Consumption-Table'!AW5+'[4]Consumption-Table'!AW5</f>
        <v>2501952.74163655</v>
      </c>
      <c r="O5" s="75">
        <f>'[3]Consumption-Table'!AX5+'[4]Consumption-Table'!AX5</f>
        <v>2501952.74163655</v>
      </c>
      <c r="P5" s="76">
        <f>SUM(F5:O5)</f>
        <v>23564063.9692012</v>
      </c>
    </row>
    <row r="6" spans="1:16" ht="12.75">
      <c r="A6" s="77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76"/>
    </row>
    <row r="7" spans="1:16" s="82" customFormat="1" ht="12.75">
      <c r="A7" s="78" t="s">
        <v>57</v>
      </c>
      <c r="B7" s="79" t="s">
        <v>58</v>
      </c>
      <c r="C7" s="79" t="s">
        <v>3</v>
      </c>
      <c r="D7" s="80">
        <f>'[4]Consumption-Table'!AN8+'[3]Consumption-Table'!AN8</f>
        <v>4206526.012318175</v>
      </c>
      <c r="E7" s="80"/>
      <c r="F7" s="80">
        <f>'[4]Consumption-Table'!AO8+'[3]Consumption-Table'!AO8</f>
        <v>18614309.830864597</v>
      </c>
      <c r="G7" s="80">
        <f>'[4]Consumption-Table'!AP8+'[3]Consumption-Table'!AP8</f>
        <v>21675628.71040174</v>
      </c>
      <c r="H7" s="80">
        <f>'[4]Consumption-Table'!AQ8+'[3]Consumption-Table'!AQ8</f>
        <v>20159532.821122162</v>
      </c>
      <c r="I7" s="80">
        <f>'[4]Consumption-Table'!AR8+'[3]Consumption-Table'!AR8</f>
        <v>22691333.118229605</v>
      </c>
      <c r="J7" s="80">
        <f>'[4]Consumption-Table'!AS8+'[3]Consumption-Table'!AS8</f>
        <v>22726847.258363448</v>
      </c>
      <c r="K7" s="80">
        <f>'[4]Consumption-Table'!AT8+'[3]Consumption-Table'!AT8</f>
        <v>22726847.258363448</v>
      </c>
      <c r="L7" s="80">
        <f>'[4]Consumption-Table'!AU8+'[3]Consumption-Table'!AU8</f>
        <v>22726847.258363448</v>
      </c>
      <c r="M7" s="80">
        <f>'[4]Consumption-Table'!AV8+'[3]Consumption-Table'!AV8</f>
        <v>22726847.258363448</v>
      </c>
      <c r="N7" s="80">
        <f>'[4]Consumption-Table'!AW8+'[3]Consumption-Table'!AW8</f>
        <v>22726847.258363448</v>
      </c>
      <c r="O7" s="80">
        <f>'[4]Consumption-Table'!AX8+'[3]Consumption-Table'!AX8</f>
        <v>22726847.258363448</v>
      </c>
      <c r="P7" s="81">
        <f>SUM(F7:O7)</f>
        <v>219501888.03079882</v>
      </c>
    </row>
    <row r="8" spans="1:16" ht="12.75">
      <c r="A8" s="83"/>
      <c r="B8" s="84" t="s">
        <v>59</v>
      </c>
      <c r="C8" s="84" t="s">
        <v>4</v>
      </c>
      <c r="D8" s="85">
        <f>'[4]Consumption-Table'!AN9+'[3]Consumption-Table'!AN9</f>
        <v>71761.83550080811</v>
      </c>
      <c r="E8" s="85"/>
      <c r="F8" s="85">
        <f>'[4]Consumption-Table'!AO9+'[3]Consumption-Table'!AO9</f>
        <v>316530.61814373644</v>
      </c>
      <c r="G8" s="85">
        <f>'[4]Consumption-Table'!AP9+'[3]Consumption-Table'!AP9</f>
        <v>368829.7384993217</v>
      </c>
      <c r="H8" s="85">
        <f>'[4]Consumption-Table'!AQ9+'[3]Consumption-Table'!AQ9</f>
        <v>341692.94408219424</v>
      </c>
      <c r="I8" s="85">
        <f>'[4]Consumption-Table'!AR9+'[3]Consumption-Table'!AR9</f>
        <v>385197.57707410835</v>
      </c>
      <c r="J8" s="85">
        <f>'[4]Consumption-Table'!AS9+'[3]Consumption-Table'!AS9</f>
        <v>383836.98423040286</v>
      </c>
      <c r="K8" s="85">
        <f>'[4]Consumption-Table'!AT9+'[3]Consumption-Table'!AT9</f>
        <v>383836.98423040286</v>
      </c>
      <c r="L8" s="85">
        <f>'[4]Consumption-Table'!AU9+'[3]Consumption-Table'!AU9</f>
        <v>383836.98423040286</v>
      </c>
      <c r="M8" s="85">
        <f>'[4]Consumption-Table'!AV9+'[3]Consumption-Table'!AV9</f>
        <v>383836.98423040286</v>
      </c>
      <c r="N8" s="85">
        <f>'[4]Consumption-Table'!AW9+'[3]Consumption-Table'!AW9</f>
        <v>383836.98423040286</v>
      </c>
      <c r="O8" s="85">
        <f>'[4]Consumption-Table'!AX9+'[3]Consumption-Table'!AX9</f>
        <v>383836.98423040286</v>
      </c>
      <c r="P8" s="86">
        <f aca="true" t="shared" si="0" ref="P8:P19">SUM(F8:O8)</f>
        <v>3715272.783181778</v>
      </c>
    </row>
    <row r="9" spans="1:16" ht="12.75">
      <c r="A9" s="87"/>
      <c r="B9" s="88" t="s">
        <v>60</v>
      </c>
      <c r="C9" s="88" t="s">
        <v>4</v>
      </c>
      <c r="D9" s="89">
        <f>'[4]Consumption-Table'!AN10+'[3]Consumption-Table'!AN10</f>
        <v>33195.10973043392</v>
      </c>
      <c r="E9" s="89"/>
      <c r="F9" s="89">
        <f>'[4]Consumption-Table'!AO10+'[3]Consumption-Table'!AO10</f>
        <v>134968.2984266961</v>
      </c>
      <c r="G9" s="89">
        <f>'[4]Consumption-Table'!AP10+'[3]Consumption-Table'!AP10</f>
        <v>142135.4243912216</v>
      </c>
      <c r="H9" s="89">
        <f>'[4]Consumption-Table'!AQ10+'[3]Consumption-Table'!AQ10</f>
        <v>133459.42980258545</v>
      </c>
      <c r="I9" s="89">
        <f>'[4]Consumption-Table'!AR10+'[3]Consumption-Table'!AR10</f>
        <v>150962.3058422688</v>
      </c>
      <c r="J9" s="89">
        <f>'[4]Consumption-Table'!AS10+'[3]Consumption-Table'!AS10</f>
        <v>156922.33690750576</v>
      </c>
      <c r="K9" s="89">
        <f>'[4]Consumption-Table'!AT10+'[3]Consumption-Table'!AT10</f>
        <v>156922.33690750576</v>
      </c>
      <c r="L9" s="89">
        <f>'[4]Consumption-Table'!AU10+'[3]Consumption-Table'!AU10</f>
        <v>156922.33690750576</v>
      </c>
      <c r="M9" s="89">
        <f>'[4]Consumption-Table'!AV10+'[3]Consumption-Table'!AV10</f>
        <v>156922.33690750576</v>
      </c>
      <c r="N9" s="89">
        <f>'[4]Consumption-Table'!AW10+'[3]Consumption-Table'!AW10</f>
        <v>156922.33690750576</v>
      </c>
      <c r="O9" s="89">
        <f>'[4]Consumption-Table'!AX10+'[3]Consumption-Table'!AX10</f>
        <v>156922.33690750576</v>
      </c>
      <c r="P9" s="90">
        <f t="shared" si="0"/>
        <v>1503059.4799078065</v>
      </c>
    </row>
    <row r="10" spans="1:16" ht="12.75">
      <c r="A10" s="87"/>
      <c r="B10" s="88" t="s">
        <v>61</v>
      </c>
      <c r="C10" s="88" t="s">
        <v>4</v>
      </c>
      <c r="D10" s="89">
        <f>'[4]Consumption-Table'!AN11+'[3]Consumption-Table'!AN11</f>
        <v>30142.55243704086</v>
      </c>
      <c r="E10" s="89"/>
      <c r="F10" s="89">
        <f>'[4]Consumption-Table'!AO11+'[3]Consumption-Table'!AO11</f>
        <v>92346.07599034897</v>
      </c>
      <c r="G10" s="89">
        <f>'[4]Consumption-Table'!AP11+'[3]Consumption-Table'!AP11</f>
        <v>78311.93968873096</v>
      </c>
      <c r="H10" s="89">
        <f>'[4]Consumption-Table'!AQ11+'[3]Consumption-Table'!AQ11</f>
        <v>64160.07847248453</v>
      </c>
      <c r="I10" s="89">
        <f>'[4]Consumption-Table'!AR11+'[3]Consumption-Table'!AR11</f>
        <v>84778.51950634795</v>
      </c>
      <c r="J10" s="89">
        <f>'[4]Consumption-Table'!AS11+'[3]Consumption-Table'!AS11</f>
        <v>79353.22484910619</v>
      </c>
      <c r="K10" s="89">
        <f>'[4]Consumption-Table'!AT11+'[3]Consumption-Table'!AT11</f>
        <v>79353.22484910619</v>
      </c>
      <c r="L10" s="89">
        <f>'[4]Consumption-Table'!AU11+'[3]Consumption-Table'!AU11</f>
        <v>79353.22484910619</v>
      </c>
      <c r="M10" s="89">
        <f>'[4]Consumption-Table'!AV11+'[3]Consumption-Table'!AV11</f>
        <v>79353.22484910619</v>
      </c>
      <c r="N10" s="89">
        <f>'[4]Consumption-Table'!AW11+'[3]Consumption-Table'!AW11</f>
        <v>79353.22484910619</v>
      </c>
      <c r="O10" s="89">
        <f>'[4]Consumption-Table'!AX11+'[3]Consumption-Table'!AX11</f>
        <v>79353.22484910619</v>
      </c>
      <c r="P10" s="90">
        <f t="shared" si="0"/>
        <v>795715.9627525494</v>
      </c>
    </row>
    <row r="11" spans="1:16" ht="12.75">
      <c r="A11" s="87"/>
      <c r="B11" s="88" t="s">
        <v>62</v>
      </c>
      <c r="C11" s="88" t="s">
        <v>4</v>
      </c>
      <c r="D11" s="89">
        <f>'[4]Consumption-Table'!AN12+'[3]Consumption-Table'!AN12</f>
        <v>0</v>
      </c>
      <c r="E11" s="89"/>
      <c r="F11" s="89">
        <f>'[4]Consumption-Table'!AO12+'[3]Consumption-Table'!AO12</f>
        <v>52961.28870628321</v>
      </c>
      <c r="G11" s="89">
        <f>'[4]Consumption-Table'!AP12+'[3]Consumption-Table'!AP12</f>
        <v>105922.57741256642</v>
      </c>
      <c r="H11" s="89">
        <f>'[4]Consumption-Table'!AQ12+'[3]Consumption-Table'!AQ12</f>
        <v>105922.57741256646</v>
      </c>
      <c r="I11" s="89">
        <f>'[4]Consumption-Table'!AR12+'[3]Consumption-Table'!AR12</f>
        <v>105922.57741256646</v>
      </c>
      <c r="J11" s="89">
        <f>'[4]Consumption-Table'!AS12+'[3]Consumption-Table'!AS12</f>
        <v>105922.57741256646</v>
      </c>
      <c r="K11" s="89">
        <f>'[4]Consumption-Table'!AT12+'[3]Consumption-Table'!AT12</f>
        <v>105922.57741256646</v>
      </c>
      <c r="L11" s="89">
        <f>'[4]Consumption-Table'!AU12+'[3]Consumption-Table'!AU12</f>
        <v>105922.57741256646</v>
      </c>
      <c r="M11" s="89">
        <f>'[4]Consumption-Table'!AV12+'[3]Consumption-Table'!AV12</f>
        <v>105922.57741256646</v>
      </c>
      <c r="N11" s="89">
        <f>'[4]Consumption-Table'!AW12+'[3]Consumption-Table'!AW12</f>
        <v>105922.57741256646</v>
      </c>
      <c r="O11" s="89">
        <f>'[4]Consumption-Table'!AX12+'[3]Consumption-Table'!AX12</f>
        <v>105922.57741256646</v>
      </c>
      <c r="P11" s="90">
        <f t="shared" si="0"/>
        <v>1006264.4854193812</v>
      </c>
    </row>
    <row r="12" spans="1:16" ht="12.75">
      <c r="A12" s="87"/>
      <c r="B12" s="88" t="s">
        <v>63</v>
      </c>
      <c r="C12" s="88" t="s">
        <v>4</v>
      </c>
      <c r="D12" s="89">
        <f>'[4]Consumption-Table'!AN13+'[3]Consumption-Table'!AN13</f>
        <v>8424.173333333334</v>
      </c>
      <c r="E12" s="89"/>
      <c r="F12" s="89">
        <f>'[4]Consumption-Table'!AO13+'[3]Consumption-Table'!AO13</f>
        <v>27472.935020408164</v>
      </c>
      <c r="G12" s="89">
        <f>'[4]Consumption-Table'!AP13+'[3]Consumption-Table'!AP13</f>
        <v>25274.83700680272</v>
      </c>
      <c r="H12" s="89">
        <f>'[4]Consumption-Table'!AQ13+'[3]Consumption-Table'!AQ13</f>
        <v>21319.706394557823</v>
      </c>
      <c r="I12" s="89">
        <f>'[4]Consumption-Table'!AR13+'[3]Consumption-Table'!AR13</f>
        <v>27082.102312925173</v>
      </c>
      <c r="J12" s="89">
        <f>'[4]Consumption-Table'!AS13+'[3]Consumption-Table'!AS13</f>
        <v>25565.85306122449</v>
      </c>
      <c r="K12" s="89">
        <f>'[4]Consumption-Table'!AT13+'[3]Consumption-Table'!AT13</f>
        <v>25565.85306122449</v>
      </c>
      <c r="L12" s="89">
        <f>'[4]Consumption-Table'!AU13+'[3]Consumption-Table'!AU13</f>
        <v>25565.85306122449</v>
      </c>
      <c r="M12" s="89">
        <f>'[4]Consumption-Table'!AV13+'[3]Consumption-Table'!AV13</f>
        <v>25565.85306122449</v>
      </c>
      <c r="N12" s="89">
        <f>'[4]Consumption-Table'!AW13+'[3]Consumption-Table'!AW13</f>
        <v>25565.85306122449</v>
      </c>
      <c r="O12" s="89">
        <f>'[4]Consumption-Table'!AX13+'[3]Consumption-Table'!AX13</f>
        <v>25565.85306122449</v>
      </c>
      <c r="P12" s="90">
        <f t="shared" si="0"/>
        <v>254544.6991020408</v>
      </c>
    </row>
    <row r="13" spans="1:16" ht="12.75">
      <c r="A13" s="87"/>
      <c r="B13" s="88" t="s">
        <v>64</v>
      </c>
      <c r="C13" s="88" t="s">
        <v>4</v>
      </c>
      <c r="D13" s="89">
        <f>'[4]Consumption-Table'!AN14+'[3]Consumption-Table'!AN14</f>
        <v>0</v>
      </c>
      <c r="E13" s="89"/>
      <c r="F13" s="89">
        <f>'[4]Consumption-Table'!AO14+'[3]Consumption-Table'!AO14</f>
        <v>8782.020000000002</v>
      </c>
      <c r="G13" s="89">
        <f>'[4]Consumption-Table'!AP14+'[3]Consumption-Table'!AP14</f>
        <v>17184.960000000003</v>
      </c>
      <c r="H13" s="89">
        <f>'[4]Consumption-Table'!AQ14+'[3]Consumption-Table'!AQ14</f>
        <v>16831.152000000002</v>
      </c>
      <c r="I13" s="89">
        <f>'[4]Consumption-Table'!AR14+'[3]Consumption-Table'!AR14</f>
        <v>16452.072000000004</v>
      </c>
      <c r="J13" s="89">
        <f>'[4]Consumption-Table'!AS14+'[3]Consumption-Table'!AS14</f>
        <v>16072.992000000002</v>
      </c>
      <c r="K13" s="89">
        <f>'[4]Consumption-Table'!AT14+'[3]Consumption-Table'!AT14</f>
        <v>16072.992000000002</v>
      </c>
      <c r="L13" s="89">
        <f>'[4]Consumption-Table'!AU14+'[3]Consumption-Table'!AU14</f>
        <v>16072.992000000002</v>
      </c>
      <c r="M13" s="89">
        <f>'[4]Consumption-Table'!AV14+'[3]Consumption-Table'!AV14</f>
        <v>16072.992000000002</v>
      </c>
      <c r="N13" s="89">
        <f>'[4]Consumption-Table'!AW14+'[3]Consumption-Table'!AW14</f>
        <v>16072.992000000002</v>
      </c>
      <c r="O13" s="89">
        <f>'[4]Consumption-Table'!AX14+'[3]Consumption-Table'!AX14</f>
        <v>16072.992000000002</v>
      </c>
      <c r="P13" s="90">
        <f t="shared" si="0"/>
        <v>155688.15600000002</v>
      </c>
    </row>
    <row r="14" spans="1:16" ht="12.75">
      <c r="A14" s="83"/>
      <c r="B14" s="84" t="s">
        <v>65</v>
      </c>
      <c r="C14" s="84" t="s">
        <v>4</v>
      </c>
      <c r="D14" s="85">
        <f>'[4]Consumption-Table'!AN15+'[3]Consumption-Table'!AN15</f>
        <v>8294.217664788364</v>
      </c>
      <c r="E14" s="85"/>
      <c r="F14" s="85">
        <f>'[4]Consumption-Table'!AO15+'[3]Consumption-Table'!AO15</f>
        <v>37010.136109007275</v>
      </c>
      <c r="G14" s="85">
        <f>'[4]Consumption-Table'!AP15+'[3]Consumption-Table'!AP15</f>
        <v>43340.39450973463</v>
      </c>
      <c r="H14" s="85">
        <f>'[4]Consumption-Table'!AQ15+'[3]Consumption-Table'!AQ15</f>
        <v>40338.649160047615</v>
      </c>
      <c r="I14" s="85">
        <f>'[4]Consumption-Table'!AR15+'[3]Consumption-Table'!AR15</f>
        <v>45317.45859586922</v>
      </c>
      <c r="J14" s="85">
        <f>'[4]Consumption-Table'!AS15+'[3]Consumption-Table'!AS15</f>
        <v>45374.215801678125</v>
      </c>
      <c r="K14" s="85">
        <f>'[4]Consumption-Table'!AT15+'[3]Consumption-Table'!AT15</f>
        <v>45374.215801678125</v>
      </c>
      <c r="L14" s="85">
        <f>'[4]Consumption-Table'!AU15+'[3]Consumption-Table'!AU15</f>
        <v>45374.215801678125</v>
      </c>
      <c r="M14" s="85">
        <f>'[4]Consumption-Table'!AV15+'[3]Consumption-Table'!AV15</f>
        <v>45374.215801678125</v>
      </c>
      <c r="N14" s="85">
        <f>'[4]Consumption-Table'!AW15+'[3]Consumption-Table'!AW15</f>
        <v>45374.215801678125</v>
      </c>
      <c r="O14" s="85">
        <f>'[4]Consumption-Table'!AX15+'[3]Consumption-Table'!AX15</f>
        <v>45374.215801678125</v>
      </c>
      <c r="P14" s="86">
        <f t="shared" si="0"/>
        <v>438251.9331847275</v>
      </c>
    </row>
    <row r="15" spans="1:16" ht="12.75">
      <c r="A15" s="87"/>
      <c r="B15" s="88" t="s">
        <v>60</v>
      </c>
      <c r="C15" s="88" t="s">
        <v>4</v>
      </c>
      <c r="D15" s="89">
        <f>'[4]Consumption-Table'!AN16+'[3]Consumption-Table'!AN16</f>
        <v>4346.97865517587</v>
      </c>
      <c r="E15" s="89"/>
      <c r="F15" s="89">
        <f>'[4]Consumption-Table'!AO16+'[3]Consumption-Table'!AO16</f>
        <v>17674.420032067344</v>
      </c>
      <c r="G15" s="89">
        <f>'[4]Consumption-Table'!AP16+'[3]Consumption-Table'!AP16</f>
        <v>18612.972241707586</v>
      </c>
      <c r="H15" s="89">
        <f>'[4]Consumption-Table'!AQ16+'[3]Consumption-Table'!AQ16</f>
        <v>17476.830093195713</v>
      </c>
      <c r="I15" s="89">
        <f>'[4]Consumption-Table'!AR16+'[3]Consumption-Table'!AR16</f>
        <v>19768.873384106628</v>
      </c>
      <c r="J15" s="89">
        <f>'[4]Consumption-Table'!AS16+'[3]Consumption-Table'!AS16</f>
        <v>20549.35364264957</v>
      </c>
      <c r="K15" s="89">
        <f>'[4]Consumption-Table'!AT16+'[3]Consumption-Table'!AT16</f>
        <v>20549.35364264957</v>
      </c>
      <c r="L15" s="89">
        <f>'[4]Consumption-Table'!AU16+'[3]Consumption-Table'!AU16</f>
        <v>20549.35364264957</v>
      </c>
      <c r="M15" s="89">
        <f>'[4]Consumption-Table'!AV16+'[3]Consumption-Table'!AV16</f>
        <v>20549.35364264957</v>
      </c>
      <c r="N15" s="89">
        <f>'[4]Consumption-Table'!AW16+'[3]Consumption-Table'!AW16</f>
        <v>20549.35364264957</v>
      </c>
      <c r="O15" s="89">
        <f>'[4]Consumption-Table'!AX16+'[3]Consumption-Table'!AX16</f>
        <v>20549.35364264957</v>
      </c>
      <c r="P15" s="90">
        <f t="shared" si="0"/>
        <v>196829.21760697468</v>
      </c>
    </row>
    <row r="16" spans="1:16" ht="12.75">
      <c r="A16" s="87"/>
      <c r="B16" s="88" t="s">
        <v>61</v>
      </c>
      <c r="C16" s="88" t="s">
        <v>4</v>
      </c>
      <c r="D16" s="89">
        <f>'[4]Consumption-Table'!AN17+'[3]Consumption-Table'!AN17</f>
        <v>3947.239009612494</v>
      </c>
      <c r="E16" s="89"/>
      <c r="F16" s="89">
        <f>'[4]Consumption-Table'!AO17+'[3]Consumption-Table'!AO17</f>
        <v>12092.938522545697</v>
      </c>
      <c r="G16" s="89">
        <f>'[4]Consumption-Table'!AP17+'[3]Consumption-Table'!AP17</f>
        <v>10255.134959238578</v>
      </c>
      <c r="H16" s="89">
        <f>'[4]Consumption-Table'!AQ17+'[3]Consumption-Table'!AQ17</f>
        <v>8401.91503806345</v>
      </c>
      <c r="I16" s="89">
        <f>'[4]Consumption-Table'!AR17+'[3]Consumption-Table'!AR17</f>
        <v>11101.948982974134</v>
      </c>
      <c r="J16" s="89">
        <f>'[4]Consumption-Table'!AS17+'[3]Consumption-Table'!AS17</f>
        <v>10391.493730240098</v>
      </c>
      <c r="K16" s="89">
        <f>'[4]Consumption-Table'!AT17+'[3]Consumption-Table'!AT17</f>
        <v>10391.493730240098</v>
      </c>
      <c r="L16" s="89">
        <f>'[4]Consumption-Table'!AU17+'[3]Consumption-Table'!AU17</f>
        <v>10391.493730240098</v>
      </c>
      <c r="M16" s="89">
        <f>'[4]Consumption-Table'!AV17+'[3]Consumption-Table'!AV17</f>
        <v>10391.493730240098</v>
      </c>
      <c r="N16" s="89">
        <f>'[4]Consumption-Table'!AW17+'[3]Consumption-Table'!AW17</f>
        <v>10391.493730240098</v>
      </c>
      <c r="O16" s="89">
        <f>'[4]Consumption-Table'!AX17+'[3]Consumption-Table'!AX17</f>
        <v>10391.493730240098</v>
      </c>
      <c r="P16" s="90">
        <f t="shared" si="0"/>
        <v>104200.89988426243</v>
      </c>
    </row>
    <row r="17" spans="1:16" ht="12.75">
      <c r="A17" s="87"/>
      <c r="B17" s="88" t="s">
        <v>62</v>
      </c>
      <c r="C17" s="88" t="s">
        <v>4</v>
      </c>
      <c r="D17" s="89">
        <f>'[4]Consumption-Table'!AN18+'[3]Consumption-Table'!AN18</f>
        <v>0</v>
      </c>
      <c r="E17" s="89"/>
      <c r="F17" s="89">
        <f>'[4]Consumption-Table'!AO18+'[3]Consumption-Table'!AO18</f>
        <v>6935.406854394231</v>
      </c>
      <c r="G17" s="89">
        <f>'[4]Consumption-Table'!AP18+'[3]Consumption-Table'!AP18</f>
        <v>13870.813708788459</v>
      </c>
      <c r="H17" s="89">
        <f>'[4]Consumption-Table'!AQ18+'[3]Consumption-Table'!AQ18</f>
        <v>13870.813708788459</v>
      </c>
      <c r="I17" s="89">
        <f>'[4]Consumption-Table'!AR18+'[3]Consumption-Table'!AR18</f>
        <v>13870.813708788459</v>
      </c>
      <c r="J17" s="89">
        <f>'[4]Consumption-Table'!AS18+'[3]Consumption-Table'!AS18</f>
        <v>13870.813708788459</v>
      </c>
      <c r="K17" s="89">
        <f>'[4]Consumption-Table'!AT18+'[3]Consumption-Table'!AT18</f>
        <v>13870.813708788459</v>
      </c>
      <c r="L17" s="89">
        <f>'[4]Consumption-Table'!AU18+'[3]Consumption-Table'!AU18</f>
        <v>13870.813708788459</v>
      </c>
      <c r="M17" s="89">
        <f>'[4]Consumption-Table'!AV18+'[3]Consumption-Table'!AV18</f>
        <v>13870.813708788459</v>
      </c>
      <c r="N17" s="89">
        <f>'[4]Consumption-Table'!AW18+'[3]Consumption-Table'!AW18</f>
        <v>13870.813708788459</v>
      </c>
      <c r="O17" s="89">
        <f>'[4]Consumption-Table'!AX18+'[3]Consumption-Table'!AX18</f>
        <v>13870.813708788459</v>
      </c>
      <c r="P17" s="90">
        <f t="shared" si="0"/>
        <v>131772.73023349035</v>
      </c>
    </row>
    <row r="18" spans="1:16" ht="12.75">
      <c r="A18" s="87"/>
      <c r="B18" s="88" t="s">
        <v>54</v>
      </c>
      <c r="C18" s="88" t="s">
        <v>4</v>
      </c>
      <c r="D18" s="89">
        <f>'[4]Consumption-Table'!AN19+'[3]Consumption-Table'!AN19</f>
        <v>0</v>
      </c>
      <c r="E18" s="89"/>
      <c r="F18" s="89">
        <f>'[4]Consumption-Table'!AO19+'[3]Consumption-Table'!AO19</f>
        <v>307.37070000000006</v>
      </c>
      <c r="G18" s="89">
        <f>'[4]Consumption-Table'!AP19+'[3]Consumption-Table'!AP19</f>
        <v>601.4736000000003</v>
      </c>
      <c r="H18" s="89">
        <f>'[4]Consumption-Table'!AQ19+'[3]Consumption-Table'!AQ19</f>
        <v>589.0903200000002</v>
      </c>
      <c r="I18" s="89">
        <f>'[4]Consumption-Table'!AR19+'[3]Consumption-Table'!AR19</f>
        <v>575.8225200000002</v>
      </c>
      <c r="J18" s="89">
        <f>'[4]Consumption-Table'!AS19+'[3]Consumption-Table'!AS19</f>
        <v>562.5547200000002</v>
      </c>
      <c r="K18" s="89">
        <f>'[4]Consumption-Table'!AT19+'[3]Consumption-Table'!AT19</f>
        <v>562.5547200000002</v>
      </c>
      <c r="L18" s="89">
        <f>'[4]Consumption-Table'!AU19+'[3]Consumption-Table'!AU19</f>
        <v>562.5547200000002</v>
      </c>
      <c r="M18" s="89">
        <f>'[4]Consumption-Table'!AV19+'[3]Consumption-Table'!AV19</f>
        <v>562.5547200000002</v>
      </c>
      <c r="N18" s="89">
        <f>'[4]Consumption-Table'!AW19+'[3]Consumption-Table'!AW19</f>
        <v>562.5547200000002</v>
      </c>
      <c r="O18" s="89">
        <f>'[4]Consumption-Table'!AX19+'[3]Consumption-Table'!AX19</f>
        <v>562.5547200000002</v>
      </c>
      <c r="P18" s="90">
        <f t="shared" si="0"/>
        <v>5449.085460000001</v>
      </c>
    </row>
    <row r="19" spans="1:16" ht="13.5" thickBot="1">
      <c r="A19" s="91"/>
      <c r="B19" s="92" t="s">
        <v>66</v>
      </c>
      <c r="C19" s="92" t="s">
        <v>4</v>
      </c>
      <c r="D19" s="93">
        <f>'[4]Consumption-Table'!AN20+'[3]Consumption-Table'!AN20</f>
        <v>63467.61783601975</v>
      </c>
      <c r="E19" s="93"/>
      <c r="F19" s="93">
        <f>'[4]Consumption-Table'!AO20+'[3]Consumption-Table'!AO20</f>
        <v>279520.48203472915</v>
      </c>
      <c r="G19" s="93">
        <f>'[4]Consumption-Table'!AP20+'[3]Consumption-Table'!AP20</f>
        <v>325489.34398958704</v>
      </c>
      <c r="H19" s="93">
        <f>'[4]Consumption-Table'!AQ20+'[3]Consumption-Table'!AQ20</f>
        <v>301354.2949221466</v>
      </c>
      <c r="I19" s="93">
        <f>'[4]Consumption-Table'!AR20+'[3]Consumption-Table'!AR20</f>
        <v>339880.11847823916</v>
      </c>
      <c r="J19" s="93">
        <f>'[4]Consumption-Table'!AS20+'[3]Consumption-Table'!AS20</f>
        <v>338462.7684287248</v>
      </c>
      <c r="K19" s="93">
        <f>'[4]Consumption-Table'!AT20+'[3]Consumption-Table'!AT20</f>
        <v>338462.7684287248</v>
      </c>
      <c r="L19" s="93">
        <f>'[4]Consumption-Table'!AU20+'[3]Consumption-Table'!AU20</f>
        <v>338462.7684287248</v>
      </c>
      <c r="M19" s="93">
        <f>'[4]Consumption-Table'!AV20+'[3]Consumption-Table'!AV20</f>
        <v>338462.7684287248</v>
      </c>
      <c r="N19" s="93">
        <f>'[4]Consumption-Table'!AW20+'[3]Consumption-Table'!AW20</f>
        <v>338462.7684287248</v>
      </c>
      <c r="O19" s="93">
        <f>'[4]Consumption-Table'!AX20+'[3]Consumption-Table'!AX20</f>
        <v>338462.7684287248</v>
      </c>
      <c r="P19" s="94">
        <f t="shared" si="0"/>
        <v>3277020.8499970506</v>
      </c>
    </row>
    <row r="20" spans="1:15" ht="12.75">
      <c r="A20" s="7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6" ht="12.75">
      <c r="A21" s="95"/>
      <c r="B21" s="96" t="s">
        <v>67</v>
      </c>
      <c r="C21" s="96" t="s">
        <v>2</v>
      </c>
      <c r="D21" s="97">
        <f>'[4]Consumption-Table'!AN24+'[3]Consumption-Table'!AN24</f>
        <v>70015</v>
      </c>
      <c r="E21" s="97"/>
      <c r="F21" s="97">
        <f>'[4]Consumption-Table'!AO24+'[3]Consumption-Table'!AO24</f>
        <v>70015</v>
      </c>
      <c r="G21" s="97">
        <f>'[4]Consumption-Table'!AP24+'[3]Consumption-Table'!AP24</f>
        <v>70015</v>
      </c>
      <c r="H21" s="97">
        <f>'[4]Consumption-Table'!AQ24+'[3]Consumption-Table'!AQ24</f>
        <v>70015</v>
      </c>
      <c r="I21" s="97">
        <f>'[4]Consumption-Table'!AR24+'[3]Consumption-Table'!AR24</f>
        <v>70015</v>
      </c>
      <c r="J21" s="97">
        <f>'[4]Consumption-Table'!AS24+'[3]Consumption-Table'!AS24</f>
        <v>70015</v>
      </c>
      <c r="K21" s="97">
        <f>'[4]Consumption-Table'!AT24+'[3]Consumption-Table'!AT24</f>
        <v>70015</v>
      </c>
      <c r="L21" s="97">
        <f>'[4]Consumption-Table'!AU24+'[3]Consumption-Table'!AU24</f>
        <v>70015</v>
      </c>
      <c r="M21" s="97">
        <f>'[4]Consumption-Table'!AV24+'[3]Consumption-Table'!AV24</f>
        <v>70015</v>
      </c>
      <c r="N21" s="97">
        <f>'[4]Consumption-Table'!AW24+'[3]Consumption-Table'!AW24</f>
        <v>70015</v>
      </c>
      <c r="O21" s="97">
        <f>'[4]Consumption-Table'!AX24+'[3]Consumption-Table'!AX24</f>
        <v>70015</v>
      </c>
      <c r="P21" s="98">
        <f>SUM(F21:O21)</f>
        <v>700150</v>
      </c>
    </row>
    <row r="22" spans="1:16" ht="12.75">
      <c r="A22" s="99"/>
      <c r="B22" s="96" t="s">
        <v>68</v>
      </c>
      <c r="C22" s="96" t="s">
        <v>69</v>
      </c>
      <c r="D22" s="97">
        <f>'[4]Consumption-Table'!AN25+'[3]Consumption-Table'!AN25</f>
        <v>18179</v>
      </c>
      <c r="E22" s="97"/>
      <c r="F22" s="97">
        <f>'[4]Consumption-Table'!AO25+'[3]Consumption-Table'!AO25</f>
        <v>59285.4</v>
      </c>
      <c r="G22" s="97">
        <f>'[4]Consumption-Table'!AP25+'[3]Consumption-Table'!AP25</f>
        <v>54542</v>
      </c>
      <c r="H22" s="97">
        <f>'[4]Consumption-Table'!AQ25+'[3]Consumption-Table'!AQ25</f>
        <v>46007</v>
      </c>
      <c r="I22" s="97">
        <f>'[4]Consumption-Table'!AR25+'[3]Consumption-Table'!AR25</f>
        <v>58442</v>
      </c>
      <c r="J22" s="97">
        <f>'[4]Consumption-Table'!AS25+'[3]Consumption-Table'!AS25</f>
        <v>55170</v>
      </c>
      <c r="K22" s="97">
        <f>'[4]Consumption-Table'!AT25+'[3]Consumption-Table'!AT25</f>
        <v>55170</v>
      </c>
      <c r="L22" s="97">
        <f>'[4]Consumption-Table'!AU25+'[3]Consumption-Table'!AU25</f>
        <v>55170</v>
      </c>
      <c r="M22" s="97">
        <f>'[4]Consumption-Table'!AV25+'[3]Consumption-Table'!AV25</f>
        <v>55170</v>
      </c>
      <c r="N22" s="97">
        <f>'[4]Consumption-Table'!AW25+'[3]Consumption-Table'!AW25</f>
        <v>55170</v>
      </c>
      <c r="O22" s="97">
        <f>'[4]Consumption-Table'!AX25+'[3]Consumption-Table'!AX25</f>
        <v>55170</v>
      </c>
      <c r="P22" s="98">
        <f>SUM(F22:O22)</f>
        <v>549296.4</v>
      </c>
    </row>
    <row r="24" ht="12.75">
      <c r="D24" s="2"/>
    </row>
  </sheetData>
  <printOptions gridLines="1" headings="1"/>
  <pageMargins left="0.1968503937007874" right="0.17" top="0.6692913385826772" bottom="0.1968503937007874" header="1.220472440944882" footer="0.1968503937007874"/>
  <pageSetup blackAndWhite="1" fitToHeight="1" fitToWidth="1" horizontalDpi="600" verticalDpi="600" orientation="landscape" paperSize="8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Fraunhofer UMSICHT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</dc:creator>
  <cp:keywords/>
  <dc:description/>
  <cp:lastModifiedBy>Mitarbeiter</cp:lastModifiedBy>
  <cp:lastPrinted>2008-04-08T15:57:52Z</cp:lastPrinted>
  <dcterms:created xsi:type="dcterms:W3CDTF">2006-11-08T08:41:00Z</dcterms:created>
  <dcterms:modified xsi:type="dcterms:W3CDTF">2008-09-02T13:03:57Z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