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8385" activeTab="0"/>
  </bookViews>
  <sheets>
    <sheet name="Title" sheetId="1" r:id="rId1"/>
    <sheet name="Initial data" sheetId="2" r:id="rId2"/>
    <sheet name="Calculation" sheetId="3" r:id="rId3"/>
    <sheet name="ER" sheetId="4" r:id="rId4"/>
  </sheets>
  <definedNames/>
  <calcPr fullCalcOnLoad="1"/>
</workbook>
</file>

<file path=xl/sharedStrings.xml><?xml version="1.0" encoding="utf-8"?>
<sst xmlns="http://schemas.openxmlformats.org/spreadsheetml/2006/main" count="45" uniqueCount="31">
  <si>
    <t>INITIAL DATA</t>
  </si>
  <si>
    <t>Value</t>
  </si>
  <si>
    <t>Unit</t>
  </si>
  <si>
    <t>Variable</t>
  </si>
  <si>
    <t>Parametr</t>
  </si>
  <si>
    <t>Source</t>
  </si>
  <si>
    <t>#</t>
  </si>
  <si>
    <t>Electricity generated by the new turbines</t>
  </si>
  <si>
    <t>kWh</t>
  </si>
  <si>
    <t>Electricity consumed by the project equipment</t>
  </si>
  <si>
    <t xml:space="preserve">Technical Report </t>
  </si>
  <si>
    <t>DEFAULT VALUES</t>
  </si>
  <si>
    <t>tCO2/MWh</t>
  </si>
  <si>
    <t>Parameter</t>
  </si>
  <si>
    <t>Baseline emissions, tCO2</t>
  </si>
  <si>
    <t>Project emissions, tCO2</t>
  </si>
  <si>
    <t>Leakages, tCO2</t>
  </si>
  <si>
    <t>Emission reductions, tCO2</t>
  </si>
  <si>
    <t xml:space="preserve">Total, tCO2 </t>
  </si>
  <si>
    <t>Heat equivalent of steam at the input of condensing turbine No 2</t>
  </si>
  <si>
    <t>Heat equivalent of steam at the output of condensing turbine No 2</t>
  </si>
  <si>
    <t>emission factor for natural gas</t>
  </si>
  <si>
    <t>kgCO2/GJ</t>
  </si>
  <si>
    <t>GJ</t>
  </si>
  <si>
    <t>2006 IPCC Guidelines, V.2-Energy, Table 1.4, http://www.ipcc-nggip.iges.or.jp/public/2006gl/pdf/2_Volume2/V2_1_Ch1_Introduction.pdf</t>
  </si>
  <si>
    <t>Order of the National Environmental Investment Agency of Ukraine № 43 from 28.03.2011</t>
  </si>
  <si>
    <t>emission factor for the electricity from the grid in the 2010 year</t>
  </si>
  <si>
    <t>emission factor for the electricity from the grid in the 2011 year</t>
  </si>
  <si>
    <t>01.01.2010 -31.12.2010</t>
  </si>
  <si>
    <t>01.01.2011 -31.03.2011</t>
  </si>
  <si>
    <r>
      <t>Order of the National Environmental Investment Agency of Ukrain</t>
    </r>
    <r>
      <rPr>
        <sz val="11"/>
        <rFont val="Calibri"/>
        <family val="2"/>
      </rPr>
      <t xml:space="preserve">e </t>
    </r>
    <r>
      <rPr>
        <sz val="11"/>
        <rFont val="Calibri"/>
        <family val="2"/>
      </rPr>
      <t>№ 75 from 12.05.2011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</si>
</sst>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33" applyAlignment="1">
      <alignment/>
      <protection/>
    </xf>
    <xf numFmtId="0" fontId="0" fillId="0" borderId="0" xfId="33">
      <alignment/>
      <protection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0" borderId="15" xfId="0" applyNumberFormat="1" applyFill="1" applyBorder="1" applyAlignment="1">
      <alignment vertical="center"/>
    </xf>
    <xf numFmtId="1" fontId="0" fillId="0" borderId="22" xfId="0" applyNumberFormat="1" applyFill="1" applyBorder="1" applyAlignment="1">
      <alignment vertical="center"/>
    </xf>
    <xf numFmtId="1" fontId="0" fillId="0" borderId="14" xfId="0" applyNumberFormat="1" applyFill="1" applyBorder="1" applyAlignment="1">
      <alignment vertical="center"/>
    </xf>
    <xf numFmtId="3" fontId="0" fillId="0" borderId="0" xfId="0" applyNumberFormat="1" applyFont="1" applyAlignment="1">
      <alignment/>
    </xf>
    <xf numFmtId="172" fontId="0" fillId="0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e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6384" width="9.140625" style="2" customWidth="1"/>
  </cols>
  <sheetData>
    <row r="6" spans="3:12" ht="1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15">
      <c r="C9" s="1"/>
      <c r="D9" s="1"/>
      <c r="E9" s="1"/>
      <c r="F9" s="1"/>
      <c r="G9" s="1"/>
      <c r="H9" s="1"/>
      <c r="I9" s="1"/>
      <c r="J9" s="1"/>
      <c r="K9" s="1"/>
      <c r="L9" s="1"/>
    </row>
    <row r="10" spans="3:12" ht="15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3:12" ht="1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3:12" ht="1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"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12" ht="1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3:12" ht="1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ht="1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ht="1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ht="1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ht="1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ht="1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15"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647112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C1">
      <selection activeCell="G20" sqref="G20"/>
    </sheetView>
  </sheetViews>
  <sheetFormatPr defaultColWidth="9.140625" defaultRowHeight="15"/>
  <cols>
    <col min="1" max="1" width="4.421875" style="23" customWidth="1"/>
    <col min="2" max="2" width="3.7109375" style="23" customWidth="1"/>
    <col min="3" max="3" width="13.00390625" style="23" customWidth="1"/>
    <col min="4" max="4" width="60.140625" style="23" customWidth="1"/>
    <col min="5" max="5" width="10.8515625" style="23" customWidth="1"/>
    <col min="6" max="6" width="21.421875" style="23" customWidth="1"/>
    <col min="7" max="7" width="20.28125" style="23" customWidth="1"/>
    <col min="8" max="8" width="22.8515625" style="23" customWidth="1"/>
    <col min="9" max="9" width="10.140625" style="23" bestFit="1" customWidth="1"/>
    <col min="10" max="10" width="11.140625" style="23" customWidth="1"/>
    <col min="11" max="16384" width="9.140625" style="23" customWidth="1"/>
  </cols>
  <sheetData>
    <row r="2" ht="15.75" thickBot="1">
      <c r="B2" s="22" t="s">
        <v>0</v>
      </c>
    </row>
    <row r="3" spans="2:12" ht="15.75" thickBot="1">
      <c r="B3" s="68" t="s">
        <v>6</v>
      </c>
      <c r="C3" s="70" t="s">
        <v>3</v>
      </c>
      <c r="D3" s="70" t="s">
        <v>4</v>
      </c>
      <c r="E3" s="70" t="s">
        <v>2</v>
      </c>
      <c r="F3" s="71" t="s">
        <v>1</v>
      </c>
      <c r="G3" s="44"/>
      <c r="H3" s="60" t="s">
        <v>5</v>
      </c>
      <c r="I3" s="61"/>
      <c r="J3" s="61"/>
      <c r="K3" s="61"/>
      <c r="L3" s="62"/>
    </row>
    <row r="4" spans="2:12" ht="15.75" thickBot="1">
      <c r="B4" s="69"/>
      <c r="C4" s="58"/>
      <c r="D4" s="58"/>
      <c r="E4" s="58"/>
      <c r="F4" s="9" t="s">
        <v>28</v>
      </c>
      <c r="G4" s="17" t="s">
        <v>29</v>
      </c>
      <c r="H4" s="63"/>
      <c r="I4" s="64"/>
      <c r="J4" s="64"/>
      <c r="K4" s="64"/>
      <c r="L4" s="65"/>
    </row>
    <row r="5" spans="2:12" ht="21.75" customHeight="1">
      <c r="B5" s="24">
        <v>1</v>
      </c>
      <c r="C5" s="14"/>
      <c r="D5" s="14" t="s">
        <v>7</v>
      </c>
      <c r="E5" s="16" t="s">
        <v>8</v>
      </c>
      <c r="F5" s="35">
        <v>69240159</v>
      </c>
      <c r="G5" s="39">
        <v>19859389</v>
      </c>
      <c r="H5" s="54" t="s">
        <v>10</v>
      </c>
      <c r="I5" s="54"/>
      <c r="J5" s="54"/>
      <c r="K5" s="54"/>
      <c r="L5" s="55"/>
    </row>
    <row r="6" spans="2:12" ht="24" customHeight="1">
      <c r="B6" s="25">
        <v>2</v>
      </c>
      <c r="C6" s="26"/>
      <c r="D6" s="26" t="s">
        <v>9</v>
      </c>
      <c r="E6" s="27" t="s">
        <v>8</v>
      </c>
      <c r="F6" s="36">
        <v>2437000</v>
      </c>
      <c r="G6" s="40">
        <v>866000</v>
      </c>
      <c r="H6" s="56" t="s">
        <v>10</v>
      </c>
      <c r="I6" s="56"/>
      <c r="J6" s="56"/>
      <c r="K6" s="56"/>
      <c r="L6" s="57"/>
    </row>
    <row r="7" spans="2:12" ht="15">
      <c r="B7" s="25">
        <v>3</v>
      </c>
      <c r="C7" s="26"/>
      <c r="D7" s="26" t="s">
        <v>19</v>
      </c>
      <c r="E7" s="27" t="s">
        <v>23</v>
      </c>
      <c r="F7" s="36">
        <v>325883.7648</v>
      </c>
      <c r="G7" s="40">
        <v>96237.7848</v>
      </c>
      <c r="H7" s="56" t="s">
        <v>10</v>
      </c>
      <c r="I7" s="56"/>
      <c r="J7" s="56"/>
      <c r="K7" s="56"/>
      <c r="L7" s="57"/>
    </row>
    <row r="8" spans="2:12" ht="15.75" thickBot="1">
      <c r="B8" s="28">
        <v>4</v>
      </c>
      <c r="C8" s="12"/>
      <c r="D8" s="10" t="s">
        <v>20</v>
      </c>
      <c r="E8" s="13" t="s">
        <v>23</v>
      </c>
      <c r="F8" s="37">
        <v>25.832556</v>
      </c>
      <c r="G8" s="41">
        <v>0</v>
      </c>
      <c r="H8" s="58" t="s">
        <v>10</v>
      </c>
      <c r="I8" s="58"/>
      <c r="J8" s="58"/>
      <c r="K8" s="58"/>
      <c r="L8" s="59"/>
    </row>
    <row r="9" spans="6:10" ht="15">
      <c r="F9" s="38"/>
      <c r="G9" s="38"/>
      <c r="J9" s="29"/>
    </row>
    <row r="10" ht="25.5" customHeight="1">
      <c r="G10" s="21"/>
    </row>
    <row r="11" spans="7:8" ht="15">
      <c r="G11" s="21"/>
      <c r="H11" s="30"/>
    </row>
    <row r="12" ht="15">
      <c r="G12" s="21"/>
    </row>
    <row r="13" spans="2:7" ht="15.75" thickBot="1">
      <c r="B13" s="22" t="s">
        <v>11</v>
      </c>
      <c r="G13" s="21"/>
    </row>
    <row r="14" spans="2:12" ht="15.75" thickBot="1">
      <c r="B14" s="31" t="s">
        <v>6</v>
      </c>
      <c r="C14" s="32" t="s">
        <v>3</v>
      </c>
      <c r="D14" s="32" t="s">
        <v>4</v>
      </c>
      <c r="E14" s="32" t="s">
        <v>2</v>
      </c>
      <c r="F14" s="72" t="s">
        <v>1</v>
      </c>
      <c r="G14" s="73"/>
      <c r="H14" s="66" t="s">
        <v>5</v>
      </c>
      <c r="I14" s="66"/>
      <c r="J14" s="66"/>
      <c r="K14" s="66"/>
      <c r="L14" s="67"/>
    </row>
    <row r="15" spans="2:12" ht="30" customHeight="1">
      <c r="B15" s="24">
        <v>1</v>
      </c>
      <c r="C15" s="14"/>
      <c r="D15" s="15" t="s">
        <v>26</v>
      </c>
      <c r="E15" s="16" t="s">
        <v>12</v>
      </c>
      <c r="F15" s="43">
        <v>1.067</v>
      </c>
      <c r="G15" s="44"/>
      <c r="H15" s="49" t="s">
        <v>25</v>
      </c>
      <c r="I15" s="50"/>
      <c r="J15" s="50"/>
      <c r="K15" s="50"/>
      <c r="L15" s="51"/>
    </row>
    <row r="16" spans="2:12" ht="28.5" customHeight="1">
      <c r="B16" s="24">
        <v>2</v>
      </c>
      <c r="C16" s="14"/>
      <c r="D16" s="15" t="s">
        <v>27</v>
      </c>
      <c r="E16" s="34" t="s">
        <v>12</v>
      </c>
      <c r="F16" s="45">
        <v>1.063</v>
      </c>
      <c r="G16" s="46"/>
      <c r="H16" s="49" t="s">
        <v>30</v>
      </c>
      <c r="I16" s="50"/>
      <c r="J16" s="50"/>
      <c r="K16" s="50"/>
      <c r="L16" s="51"/>
    </row>
    <row r="17" spans="2:12" ht="43.5" customHeight="1" thickBot="1">
      <c r="B17" s="28">
        <v>2</v>
      </c>
      <c r="C17" s="10"/>
      <c r="D17" s="11" t="s">
        <v>21</v>
      </c>
      <c r="E17" s="12" t="s">
        <v>22</v>
      </c>
      <c r="F17" s="47">
        <v>56.1</v>
      </c>
      <c r="G17" s="48"/>
      <c r="H17" s="52" t="s">
        <v>24</v>
      </c>
      <c r="I17" s="52"/>
      <c r="J17" s="52"/>
      <c r="K17" s="52"/>
      <c r="L17" s="53"/>
    </row>
    <row r="19" ht="15">
      <c r="D19" s="33"/>
    </row>
  </sheetData>
  <sheetProtection/>
  <mergeCells count="18">
    <mergeCell ref="H3:L4"/>
    <mergeCell ref="H14:L14"/>
    <mergeCell ref="B3:B4"/>
    <mergeCell ref="E3:E4"/>
    <mergeCell ref="D3:D4"/>
    <mergeCell ref="C3:C4"/>
    <mergeCell ref="F3:G3"/>
    <mergeCell ref="F14:G14"/>
    <mergeCell ref="F15:G15"/>
    <mergeCell ref="F16:G16"/>
    <mergeCell ref="F17:G17"/>
    <mergeCell ref="H15:L15"/>
    <mergeCell ref="H17:L17"/>
    <mergeCell ref="H5:L5"/>
    <mergeCell ref="H6:L6"/>
    <mergeCell ref="H7:L7"/>
    <mergeCell ref="H8:L8"/>
    <mergeCell ref="H16:L16"/>
  </mergeCells>
  <printOptions/>
  <pageMargins left="0.7" right="0.7" top="0.75" bottom="0.75" header="0.3" footer="0.3"/>
  <pageSetup horizontalDpi="600" verticalDpi="600" orientation="portrait" paperSize="9" r:id="rId9"/>
  <legacyDrawing r:id="rId8"/>
  <oleObjects>
    <oleObject progId="Equation.3" shapeId="64711200" r:id="rId1"/>
    <oleObject progId="Equation.3" shapeId="64711199" r:id="rId2"/>
    <oleObject progId="Equation.3" shapeId="64711198" r:id="rId3"/>
    <oleObject progId="Equation.3" shapeId="1148339" r:id="rId4"/>
    <oleObject progId="Equation.3" shapeId="1151077" r:id="rId5"/>
    <oleObject progId="Equation.3" shapeId="1190005" r:id="rId6"/>
    <oleObject progId="Equation.3" shapeId="916536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H45" sqref="H45"/>
    </sheetView>
  </sheetViews>
  <sheetFormatPr defaultColWidth="9.140625" defaultRowHeight="15"/>
  <cols>
    <col min="1" max="1" width="5.421875" style="0" customWidth="1"/>
    <col min="2" max="2" width="11.7109375" style="0" customWidth="1"/>
  </cols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647111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D11" sqref="D11"/>
    </sheetView>
  </sheetViews>
  <sheetFormatPr defaultColWidth="9.140625" defaultRowHeight="15"/>
  <cols>
    <col min="2" max="3" width="25.421875" style="0" customWidth="1"/>
    <col min="4" max="4" width="23.28125" style="0" customWidth="1"/>
  </cols>
  <sheetData>
    <row r="1" ht="15.75" thickBot="1"/>
    <row r="2" spans="2:5" ht="25.5" customHeight="1" thickBot="1">
      <c r="B2" s="9" t="s">
        <v>13</v>
      </c>
      <c r="C2" s="9" t="s">
        <v>28</v>
      </c>
      <c r="D2" s="17" t="s">
        <v>29</v>
      </c>
      <c r="E2" s="3"/>
    </row>
    <row r="3" spans="2:5" ht="15">
      <c r="B3" s="7" t="s">
        <v>14</v>
      </c>
      <c r="C3" s="18">
        <f>('Initial data'!F5-'Initial data'!F6)*'Initial data'!F16/1000</f>
        <v>71011.75801699999</v>
      </c>
      <c r="D3" s="18">
        <f>('Initial data'!G5-'Initial data'!G6)*'Initial data'!F15/1000</f>
        <v>20265.946062999996</v>
      </c>
      <c r="E3" s="42"/>
    </row>
    <row r="4" spans="2:5" ht="15">
      <c r="B4" s="4" t="s">
        <v>15</v>
      </c>
      <c r="C4" s="4">
        <f>0</f>
        <v>0</v>
      </c>
      <c r="D4" s="19">
        <f>0</f>
        <v>0</v>
      </c>
      <c r="E4" s="42"/>
    </row>
    <row r="5" spans="2:5" ht="15">
      <c r="B5" s="5" t="s">
        <v>16</v>
      </c>
      <c r="C5" s="19">
        <f>('Initial data'!F7-'Initial data'!F8)*'Initial data'!F17/1000</f>
        <v>18280.629998888402</v>
      </c>
      <c r="D5" s="19">
        <f>('Initial data'!G7-'Initial data'!G8)*'Initial data'!F17/1000</f>
        <v>5398.939727280001</v>
      </c>
      <c r="E5" s="42"/>
    </row>
    <row r="6" spans="2:5" ht="15.75" thickBot="1">
      <c r="B6" s="6" t="s">
        <v>17</v>
      </c>
      <c r="C6" s="20">
        <f>C3-C4-C5</f>
        <v>52731.12801811159</v>
      </c>
      <c r="D6" s="20">
        <f>D3-D4-D5</f>
        <v>14867.006335719994</v>
      </c>
      <c r="E6" s="42"/>
    </row>
    <row r="7" spans="2:5" ht="15.75" thickBot="1">
      <c r="B7" s="8" t="s">
        <v>18</v>
      </c>
      <c r="C7" s="74">
        <f>C6+D6</f>
        <v>67598.13435383159</v>
      </c>
      <c r="D7" s="75"/>
      <c r="E7" s="3"/>
    </row>
    <row r="8" spans="2:5" ht="15">
      <c r="B8" s="3"/>
      <c r="C8" s="3"/>
      <c r="D8" s="3"/>
      <c r="E8" s="42"/>
    </row>
    <row r="9" spans="2:5" ht="15">
      <c r="B9" s="3"/>
      <c r="C9" s="3"/>
      <c r="D9" s="3"/>
      <c r="E9" s="3"/>
    </row>
  </sheetData>
  <sheetProtection/>
  <mergeCells count="1"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Rzhanov</dc:creator>
  <cp:keywords/>
  <dc:description/>
  <cp:lastModifiedBy>User</cp:lastModifiedBy>
  <dcterms:created xsi:type="dcterms:W3CDTF">2010-03-02T12:50:51Z</dcterms:created>
  <dcterms:modified xsi:type="dcterms:W3CDTF">2011-05-18T12:09:53Z</dcterms:modified>
  <cp:category/>
  <cp:version/>
  <cp:contentType/>
  <cp:contentStatus/>
</cp:coreProperties>
</file>